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filterPrivacy="1" codeName="ThisWorkbook"/>
  <xr:revisionPtr revIDLastSave="0" documentId="8_{54B0394C-E9D1-4773-ACB7-77F75A9B5DC4}" xr6:coauthVersionLast="47" xr6:coauthVersionMax="47" xr10:uidLastSave="{00000000-0000-0000-0000-000000000000}"/>
  <bookViews>
    <workbookView xWindow="33720" yWindow="-120" windowWidth="29040" windowHeight="15720" xr2:uid="{E2ADC49E-A450-4739-912A-682DC84EB96E}"/>
  </bookViews>
  <sheets>
    <sheet name="TOC" sheetId="6" r:id="rId1"/>
    <sheet name="Rate Card" sheetId="2" r:id="rId2"/>
    <sheet name="Key Variables &amp; Assumptions" sheetId="5" r:id="rId3"/>
    <sheet name="Implementation" sheetId="1" r:id="rId4"/>
    <sheet name="Implementation Totals " sheetId="4" r:id="rId5"/>
    <sheet name="Managed Services" sheetId="3" r:id="rId6"/>
    <sheet name="Integrations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3" l="1"/>
  <c r="C49" i="3"/>
  <c r="C48" i="3"/>
  <c r="C24" i="4"/>
  <c r="D73" i="1"/>
  <c r="I60" i="1"/>
  <c r="C12" i="4" s="1"/>
  <c r="D60" i="1"/>
  <c r="C11" i="4" s="1"/>
  <c r="I47" i="1"/>
  <c r="D47" i="1"/>
  <c r="I34" i="1"/>
  <c r="C8" i="4" s="1"/>
  <c r="D34" i="1"/>
  <c r="C7" i="4" s="1"/>
  <c r="I21" i="1"/>
  <c r="C6" i="4" s="1"/>
  <c r="D21" i="1"/>
  <c r="C5" i="4" s="1"/>
  <c r="E17" i="4"/>
  <c r="E15" i="3"/>
  <c r="E16" i="3"/>
  <c r="E17" i="3"/>
  <c r="E18" i="3"/>
  <c r="E19" i="3"/>
  <c r="E45" i="3"/>
  <c r="D45" i="3"/>
  <c r="J59" i="1"/>
  <c r="J58" i="1"/>
  <c r="J57" i="1"/>
  <c r="J60" i="1" s="1"/>
  <c r="D12" i="4" s="1"/>
  <c r="J56" i="1"/>
  <c r="J55" i="1"/>
  <c r="J54" i="1"/>
  <c r="J53" i="1"/>
  <c r="J52" i="1"/>
  <c r="E59" i="1"/>
  <c r="E58" i="1"/>
  <c r="E57" i="1"/>
  <c r="E56" i="1"/>
  <c r="E55" i="1"/>
  <c r="E54" i="1"/>
  <c r="E53" i="1"/>
  <c r="E52" i="1"/>
  <c r="J46" i="1"/>
  <c r="J45" i="1"/>
  <c r="J44" i="1"/>
  <c r="J43" i="1"/>
  <c r="J42" i="1"/>
  <c r="J41" i="1"/>
  <c r="J40" i="1"/>
  <c r="J39" i="1"/>
  <c r="E46" i="1"/>
  <c r="E45" i="1"/>
  <c r="E44" i="1"/>
  <c r="E43" i="1"/>
  <c r="E42" i="1"/>
  <c r="E41" i="1"/>
  <c r="E40" i="1"/>
  <c r="E39" i="1"/>
  <c r="J33" i="1"/>
  <c r="J32" i="1"/>
  <c r="J31" i="1"/>
  <c r="J30" i="1"/>
  <c r="J29" i="1"/>
  <c r="J28" i="1"/>
  <c r="J27" i="1"/>
  <c r="J26" i="1"/>
  <c r="E33" i="1"/>
  <c r="E32" i="1"/>
  <c r="E31" i="1"/>
  <c r="E30" i="1"/>
  <c r="E29" i="1"/>
  <c r="E28" i="1"/>
  <c r="E27" i="1"/>
  <c r="E26" i="1"/>
  <c r="J20" i="1"/>
  <c r="J19" i="1"/>
  <c r="J18" i="1"/>
  <c r="J17" i="1"/>
  <c r="J16" i="1"/>
  <c r="J15" i="1"/>
  <c r="J14" i="1"/>
  <c r="J13" i="1"/>
  <c r="E14" i="1"/>
  <c r="E15" i="1"/>
  <c r="E16" i="1"/>
  <c r="E17" i="1"/>
  <c r="E18" i="1"/>
  <c r="E19" i="1"/>
  <c r="E20" i="1"/>
  <c r="C45" i="3"/>
  <c r="E12" i="3"/>
  <c r="E13" i="3"/>
  <c r="E14" i="3"/>
  <c r="E20" i="3"/>
  <c r="E21" i="3"/>
  <c r="E22" i="3"/>
  <c r="E11" i="3"/>
  <c r="C10" i="4"/>
  <c r="C9" i="4"/>
  <c r="E13" i="1"/>
  <c r="D65" i="1"/>
  <c r="C23" i="4" s="1"/>
  <c r="E10" i="4" l="1"/>
  <c r="E9" i="4"/>
  <c r="C50" i="3"/>
  <c r="E12" i="4"/>
  <c r="E60" i="1"/>
  <c r="D11" i="4" s="1"/>
  <c r="E11" i="4" s="1"/>
  <c r="J47" i="1"/>
  <c r="D10" i="4" s="1"/>
  <c r="E47" i="1"/>
  <c r="D9" i="4" s="1"/>
  <c r="J34" i="1"/>
  <c r="D8" i="4" s="1"/>
  <c r="E8" i="4" s="1"/>
  <c r="E34" i="1"/>
  <c r="D7" i="4" s="1"/>
  <c r="E7" i="4" s="1"/>
  <c r="E21" i="1"/>
  <c r="D5" i="4" s="1"/>
  <c r="J21" i="1"/>
  <c r="D6" i="4" s="1"/>
  <c r="E6" i="4" s="1"/>
  <c r="E23" i="3"/>
  <c r="C13" i="4"/>
  <c r="D13" i="4" l="1"/>
  <c r="C22" i="4" s="1"/>
  <c r="C25" i="4" s="1"/>
  <c r="E5" i="4"/>
  <c r="C25" i="3"/>
  <c r="D14" i="4" l="1"/>
  <c r="D15" i="4" s="1"/>
  <c r="E13" i="4"/>
  <c r="C27" i="3"/>
  <c r="C28" i="3" s="1"/>
  <c r="C29" i="3" l="1"/>
</calcChain>
</file>

<file path=xl/sharedStrings.xml><?xml version="1.0" encoding="utf-8"?>
<sst xmlns="http://schemas.openxmlformats.org/spreadsheetml/2006/main" count="317" uniqueCount="201">
  <si>
    <t>BPHC ERP Modernization Software Implementation RFP - 
Cost Proposal Template Table of Contents</t>
  </si>
  <si>
    <t>#</t>
  </si>
  <si>
    <t>Item</t>
  </si>
  <si>
    <t>Description</t>
  </si>
  <si>
    <t>Rate Card</t>
  </si>
  <si>
    <t>Provide ITS75 and any discounted rates being used for your cost proposal.</t>
  </si>
  <si>
    <t>Key Variables &amp; Assumptions</t>
  </si>
  <si>
    <t>List key variables and assumptions used to produce the cost proposal.</t>
  </si>
  <si>
    <t>Implementation</t>
  </si>
  <si>
    <t>Complete each Work Area section, indicating role-based costs for work areas requested in the RFP, as well as any fees (e.g., travel, other) and recommended contingency.</t>
  </si>
  <si>
    <t>Implementation Totals</t>
  </si>
  <si>
    <t>Summary page, using data provided in prior Implementation worksheet. No Vendor inputs necessary in this tab.</t>
  </si>
  <si>
    <t>Managed Services</t>
  </si>
  <si>
    <t>Provide cost estimate for managed services as outlined in the RFP. Vendors can complete by using either per hour or flat rate pricing, or both.</t>
  </si>
  <si>
    <t>Integrations</t>
  </si>
  <si>
    <t xml:space="preserve">Provide line-item cost estimates for each integration outlined in the RFP. </t>
  </si>
  <si>
    <t>Implementation Rate Card</t>
  </si>
  <si>
    <t>Role</t>
  </si>
  <si>
    <t>ITS75 Standard Rate</t>
  </si>
  <si>
    <t>Discounted Rate</t>
  </si>
  <si>
    <t>Business Analyst</t>
  </si>
  <si>
    <t>Business Analyst: Senior</t>
  </si>
  <si>
    <t>Data Architect</t>
  </si>
  <si>
    <t>Data Architect: Senior</t>
  </si>
  <si>
    <t>DBA</t>
  </si>
  <si>
    <t>DBA: Senior</t>
  </si>
  <si>
    <t>Network Engineer</t>
  </si>
  <si>
    <t>Network Engineer: Senior</t>
  </si>
  <si>
    <t>Project Coordinator</t>
  </si>
  <si>
    <t>Project Coordinator: Senior</t>
  </si>
  <si>
    <t>Project Manager</t>
  </si>
  <si>
    <t>Project Manager: Senior</t>
  </si>
  <si>
    <t>Reporting Analyst</t>
  </si>
  <si>
    <t>Reporting Analyst: Senior</t>
  </si>
  <si>
    <t>Security Analyst</t>
  </si>
  <si>
    <t>Security Analyst: Senior</t>
  </si>
  <si>
    <t>Solutions Architect</t>
  </si>
  <si>
    <t>Solutions Architect: Senior</t>
  </si>
  <si>
    <t>Technical Lead</t>
  </si>
  <si>
    <t>Technical Lead: Senior</t>
  </si>
  <si>
    <t>Technical Trainer</t>
  </si>
  <si>
    <t>Technical Trainer: Senior</t>
  </si>
  <si>
    <t>Technical Writer</t>
  </si>
  <si>
    <t>Technical Writer: Senior</t>
  </si>
  <si>
    <t>Tester</t>
  </si>
  <si>
    <t>Tester: Senior</t>
  </si>
  <si>
    <t>Other Role 1</t>
  </si>
  <si>
    <t>Other Role 2</t>
  </si>
  <si>
    <t>Other Role 3</t>
  </si>
  <si>
    <t>Other Role 4</t>
  </si>
  <si>
    <t>Other Role 5</t>
  </si>
  <si>
    <t>Variable / Assumption</t>
  </si>
  <si>
    <t>Implementation Cost Estimate</t>
  </si>
  <si>
    <t>Project Management</t>
  </si>
  <si>
    <t>Functional Design and Configuration</t>
  </si>
  <si>
    <t>Rate</t>
  </si>
  <si>
    <t>Hours</t>
  </si>
  <si>
    <t>Total</t>
  </si>
  <si>
    <t>Role 1</t>
  </si>
  <si>
    <t>Role 2</t>
  </si>
  <si>
    <t>Role 3</t>
  </si>
  <si>
    <t>Role 4</t>
  </si>
  <si>
    <t>Role 5</t>
  </si>
  <si>
    <t>Role 6</t>
  </si>
  <si>
    <t>Role 7</t>
  </si>
  <si>
    <t>Role 8</t>
  </si>
  <si>
    <t>Technical and Solution Architecture – Integration, Reporting, and Security</t>
  </si>
  <si>
    <t xml:space="preserve">Data Conversion </t>
  </si>
  <si>
    <t>System Go-Live Planning &amp; Execution</t>
  </si>
  <si>
    <t xml:space="preserve">System Hypercare Support </t>
  </si>
  <si>
    <t>Organizational Change Management</t>
  </si>
  <si>
    <t>User Training</t>
  </si>
  <si>
    <t>Travel &amp; Other Fees</t>
  </si>
  <si>
    <t>Contingency</t>
  </si>
  <si>
    <t>Number of Roundtrips</t>
  </si>
  <si>
    <t>Est. Cost Per Trip</t>
  </si>
  <si>
    <t>Recommended Contingency</t>
  </si>
  <si>
    <t>Other Fee Definition</t>
  </si>
  <si>
    <t>Fee $</t>
  </si>
  <si>
    <t>Fee 1</t>
  </si>
  <si>
    <t>Fee 2</t>
  </si>
  <si>
    <t>Fee 3</t>
  </si>
  <si>
    <t>Fee 4</t>
  </si>
  <si>
    <t>Fee 5</t>
  </si>
  <si>
    <t>Implementation Estimate Total Without Travel</t>
  </si>
  <si>
    <t>Work Area</t>
  </si>
  <si>
    <t>Cost</t>
  </si>
  <si>
    <t>Avg Rate</t>
  </si>
  <si>
    <t>Implementation Total</t>
  </si>
  <si>
    <t>Implementation Total + Recommended Contingency</t>
  </si>
  <si>
    <t>Recommended Contingency %</t>
  </si>
  <si>
    <t>Implementation Estimate Total With Travel &amp; Fees</t>
  </si>
  <si>
    <t>Category</t>
  </si>
  <si>
    <t>Travel</t>
  </si>
  <si>
    <t>Other Fees</t>
  </si>
  <si>
    <t>Implementation Total including Travel &amp; Other Fees</t>
  </si>
  <si>
    <t>Per Hour Pricing</t>
  </si>
  <si>
    <t>Role/Activity</t>
  </si>
  <si>
    <t>Hours Per Month</t>
  </si>
  <si>
    <t>Monthly Total</t>
  </si>
  <si>
    <t>Role/Activity 1</t>
  </si>
  <si>
    <t>Role/Activity 2</t>
  </si>
  <si>
    <t>Role/Activity 3</t>
  </si>
  <si>
    <t>Role/Activity 4</t>
  </si>
  <si>
    <t>Role/Activity 5</t>
  </si>
  <si>
    <t>Role/Activity 6</t>
  </si>
  <si>
    <t>Role/Activity 7</t>
  </si>
  <si>
    <t>Role/Activity 8</t>
  </si>
  <si>
    <t>Role/Activity 9</t>
  </si>
  <si>
    <t>Role/Activity 10</t>
  </si>
  <si>
    <t>Role/Activity 11</t>
  </si>
  <si>
    <t>Role/Activity 12</t>
  </si>
  <si>
    <t xml:space="preserve">Total </t>
  </si>
  <si>
    <t>Estimated Year 1 Cost</t>
  </si>
  <si>
    <t>Maximum Yearly Rate Incease (in Percent)</t>
  </si>
  <si>
    <t>Estimated Optional Year 2 Cost</t>
  </si>
  <si>
    <t>Estimated Optional Year 3 Cost</t>
  </si>
  <si>
    <t>Estimated Total Cost Over 3 Years</t>
  </si>
  <si>
    <t>Flat Rate Pricing</t>
  </si>
  <si>
    <t>Activity</t>
  </si>
  <si>
    <t>Year 1 - Monthly Rate</t>
  </si>
  <si>
    <t>Year 2 - Monthly Rate</t>
  </si>
  <si>
    <t>Year 3 - Monthly Rate</t>
  </si>
  <si>
    <t>Activity 1</t>
  </si>
  <si>
    <t>Activity 2</t>
  </si>
  <si>
    <t>Activity 3</t>
  </si>
  <si>
    <t>Activity 4</t>
  </si>
  <si>
    <t>Activity 5</t>
  </si>
  <si>
    <t>Activity 6</t>
  </si>
  <si>
    <t>Activity 7</t>
  </si>
  <si>
    <t>Activity 8</t>
  </si>
  <si>
    <t>Activity 9</t>
  </si>
  <si>
    <t>Activity 10</t>
  </si>
  <si>
    <t>Activity 11</t>
  </si>
  <si>
    <t>Activity 12</t>
  </si>
  <si>
    <t>Itemized Integration Costs</t>
  </si>
  <si>
    <t>Integration</t>
  </si>
  <si>
    <t>Estimated Cost</t>
  </si>
  <si>
    <t>ADP Payroll Processing Integration</t>
  </si>
  <si>
    <t>ADP E-Time &amp; Time Clocks</t>
  </si>
  <si>
    <t>Telestaff</t>
  </si>
  <si>
    <t>Aquera</t>
  </si>
  <si>
    <t>Empower</t>
  </si>
  <si>
    <t>Relias</t>
  </si>
  <si>
    <t>E-Verify</t>
  </si>
  <si>
    <t>Massachusetts Criminal Offender Record Information (CORI)</t>
  </si>
  <si>
    <t>Massachusetts State Employees’ Retirement System (MSERS)</t>
  </si>
  <si>
    <t>Hamlet</t>
  </si>
  <si>
    <t>LinkedIn Recruiter</t>
  </si>
  <si>
    <t>Handshake</t>
  </si>
  <si>
    <t>Idealist</t>
  </si>
  <si>
    <t xml:space="preserve">MS Excel Budgeting &amp; Forecasting Tool </t>
  </si>
  <si>
    <t>Bank of America</t>
  </si>
  <si>
    <t>Massachusetts Municipal Depository Trust (MMDT)</t>
  </si>
  <si>
    <t>Amano McGann</t>
  </si>
  <si>
    <t>Twin Oaks</t>
  </si>
  <si>
    <t>HS GovTech</t>
  </si>
  <si>
    <t>Inovalon</t>
  </si>
  <si>
    <t>Carelogic</t>
  </si>
  <si>
    <t>Digitech</t>
  </si>
  <si>
    <t>Off Duty Management</t>
  </si>
  <si>
    <t>Operative IQ</t>
  </si>
  <si>
    <t>Massachusetts Enterprise Invoice Management System (EIM)</t>
  </si>
  <si>
    <t>ASAP.gov</t>
  </si>
  <si>
    <t>Just Grants</t>
  </si>
  <si>
    <t>Federal Audit Clearing House</t>
  </si>
  <si>
    <t>Federal Subaward Reporting System (FSRS)</t>
  </si>
  <si>
    <t>Grant Solutions</t>
  </si>
  <si>
    <t>Payment Management System (PMS)</t>
  </si>
  <si>
    <t>MS Activer Directory</t>
  </si>
  <si>
    <t>MS Azure Active Directory</t>
  </si>
  <si>
    <t>Workday Connect</t>
  </si>
  <si>
    <t>SignNow</t>
  </si>
  <si>
    <t>BlueCross BlueShield Portal</t>
  </si>
  <si>
    <t>MA Public Employees Fund</t>
  </si>
  <si>
    <t>AFLAC</t>
  </si>
  <si>
    <t xml:space="preserve"> Colonial</t>
  </si>
  <si>
    <t>Boston Mutual</t>
  </si>
  <si>
    <t>Colonial</t>
  </si>
  <si>
    <t>Service Now ITSM</t>
  </si>
  <si>
    <t>Service Now HR Helpdesk</t>
  </si>
  <si>
    <t>Employee Assistance Program</t>
  </si>
  <si>
    <t>Artic Wolf</t>
  </si>
  <si>
    <t>Procurement Punchout - Dell</t>
  </si>
  <si>
    <t>Procurement Punchout - Amazon</t>
  </si>
  <si>
    <t>Procurement Punchout - Target</t>
  </si>
  <si>
    <t>Procurement Punchout - Walmart</t>
  </si>
  <si>
    <t>Procurement Punchout - Best Buy</t>
  </si>
  <si>
    <t>Procurement Punchout - CDW Corporation</t>
  </si>
  <si>
    <t>Procurement Punchout - Home Depot</t>
  </si>
  <si>
    <t>Procurement Punchout - WW Grainger</t>
  </si>
  <si>
    <t xml:space="preserve">Procurement Punchout - McKesson </t>
  </si>
  <si>
    <t>Procurement Punchout - Bob Barker Company</t>
  </si>
  <si>
    <t>Procurement Punchout - All Brand New England</t>
  </si>
  <si>
    <t xml:space="preserve">Procurement Punchout - WB Mason </t>
  </si>
  <si>
    <t>Procurement Punchout - LMI Textile</t>
  </si>
  <si>
    <t>Procurement Punchout - Veterans Business Supply</t>
  </si>
  <si>
    <t>Procurement Punchout - Safety Works</t>
  </si>
  <si>
    <t xml:space="preserve">Procurement Punchout - Ready Fresh </t>
  </si>
  <si>
    <t>Procurement Punchout - Standard Modern</t>
  </si>
  <si>
    <t>Procurement Punchout - Aramark Refreshment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</si>
</sst>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sz val="8"/>
      <name val="Aptos Narrow"/>
      <family val="2"/>
      <scheme val="minor"/>
    </font>
    <font>
      <b/>
      <sz val="10"/>
      <color theme="0"/>
      <name val="Aptos"/>
      <family val="2"/>
    </font>
    <font>
      <b/>
      <sz val="16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lightDown"/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double">
        <color indexed="64"/>
      </bottom>
      <diagonal/>
    </border>
    <border>
      <left/>
      <right style="medium">
        <color indexed="64"/>
      </right>
      <top style="medium">
        <color theme="0" tint="-0.24994659260841701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theme="0" tint="-0.24994659260841701"/>
      </bottom>
      <diagonal/>
    </border>
    <border>
      <left/>
      <right style="thin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64"/>
      </right>
      <top style="medium">
        <color theme="0" tint="-0.2499465926084170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2" borderId="8" xfId="1" applyFont="1" applyFill="1" applyBorder="1" applyAlignment="1">
      <alignment horizontal="center" vertical="center"/>
    </xf>
    <xf numFmtId="44" fontId="0" fillId="2" borderId="14" xfId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0" fillId="0" borderId="0" xfId="1" applyFont="1" applyBorder="1" applyAlignment="1">
      <alignment vertical="center"/>
    </xf>
    <xf numFmtId="44" fontId="0" fillId="2" borderId="8" xfId="1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8" xfId="0" applyFont="1" applyBorder="1" applyAlignment="1">
      <alignment horizontal="right" vertical="center"/>
    </xf>
    <xf numFmtId="44" fontId="0" fillId="2" borderId="10" xfId="1" applyFont="1" applyFill="1" applyBorder="1" applyAlignment="1">
      <alignment vertical="center"/>
    </xf>
    <xf numFmtId="44" fontId="0" fillId="2" borderId="15" xfId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44" fontId="0" fillId="2" borderId="41" xfId="1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44" fontId="3" fillId="2" borderId="44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horizontal="right" vertical="center"/>
    </xf>
    <xf numFmtId="0" fontId="2" fillId="0" borderId="0" xfId="0" applyFont="1"/>
    <xf numFmtId="0" fontId="3" fillId="0" borderId="17" xfId="0" applyFont="1" applyBorder="1" applyAlignment="1">
      <alignment horizontal="right" vertical="center"/>
    </xf>
    <xf numFmtId="1" fontId="3" fillId="5" borderId="1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1" fontId="3" fillId="5" borderId="8" xfId="0" applyNumberFormat="1" applyFont="1" applyFill="1" applyBorder="1" applyAlignment="1">
      <alignment horizontal="center" vertical="center"/>
    </xf>
    <xf numFmtId="44" fontId="3" fillId="2" borderId="8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44" fontId="3" fillId="2" borderId="50" xfId="1" applyFont="1" applyFill="1" applyBorder="1" applyAlignment="1">
      <alignment vertical="center"/>
    </xf>
    <xf numFmtId="44" fontId="0" fillId="2" borderId="42" xfId="1" applyFont="1" applyFill="1" applyBorder="1" applyAlignment="1">
      <alignment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44" fontId="0" fillId="2" borderId="50" xfId="1" applyFont="1" applyFill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2" fillId="4" borderId="16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44" fontId="0" fillId="2" borderId="52" xfId="0" applyNumberFormat="1" applyFill="1" applyBorder="1"/>
    <xf numFmtId="44" fontId="0" fillId="2" borderId="53" xfId="1" applyFont="1" applyFill="1" applyBorder="1" applyAlignment="1">
      <alignment horizontal="right" vertical="center"/>
    </xf>
    <xf numFmtId="44" fontId="0" fillId="2" borderId="46" xfId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3" fillId="2" borderId="44" xfId="0" applyNumberFormat="1" applyFont="1" applyFill="1" applyBorder="1" applyAlignment="1">
      <alignment horizontal="center" vertical="center"/>
    </xf>
    <xf numFmtId="44" fontId="0" fillId="2" borderId="42" xfId="1" applyFont="1" applyFill="1" applyBorder="1" applyAlignment="1">
      <alignment horizontal="center" vertical="center"/>
    </xf>
    <xf numFmtId="44" fontId="0" fillId="2" borderId="10" xfId="1" applyFont="1" applyFill="1" applyBorder="1" applyAlignment="1">
      <alignment horizontal="center" vertical="center"/>
    </xf>
    <xf numFmtId="44" fontId="0" fillId="2" borderId="15" xfId="1" applyFont="1" applyFill="1" applyBorder="1" applyAlignment="1">
      <alignment horizontal="center" vertical="center"/>
    </xf>
    <xf numFmtId="44" fontId="3" fillId="2" borderId="45" xfId="1" applyFont="1" applyFill="1" applyBorder="1" applyAlignment="1">
      <alignment horizontal="center" vertical="center"/>
    </xf>
    <xf numFmtId="9" fontId="3" fillId="2" borderId="24" xfId="3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8" xfId="2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44" fontId="0" fillId="2" borderId="10" xfId="1" applyFont="1" applyFill="1" applyBorder="1" applyAlignment="1" applyProtection="1">
      <alignment vertical="center"/>
    </xf>
    <xf numFmtId="44" fontId="0" fillId="2" borderId="15" xfId="1" applyFont="1" applyFill="1" applyBorder="1" applyAlignment="1" applyProtection="1">
      <alignment vertical="center"/>
    </xf>
    <xf numFmtId="1" fontId="0" fillId="2" borderId="1" xfId="0" applyNumberFormat="1" applyFill="1" applyBorder="1" applyAlignment="1">
      <alignment vertical="center"/>
    </xf>
    <xf numFmtId="44" fontId="0" fillId="2" borderId="7" xfId="1" applyFont="1" applyFill="1" applyBorder="1" applyAlignment="1" applyProtection="1">
      <alignment vertical="center"/>
    </xf>
    <xf numFmtId="0" fontId="7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4" fillId="6" borderId="37" xfId="0" applyFont="1" applyFill="1" applyBorder="1" applyAlignment="1" applyProtection="1">
      <alignment horizontal="left" vertical="center" wrapText="1"/>
      <protection locked="0"/>
    </xf>
    <xf numFmtId="44" fontId="0" fillId="6" borderId="11" xfId="1" applyFont="1" applyFill="1" applyBorder="1" applyAlignment="1" applyProtection="1">
      <alignment vertical="center"/>
      <protection locked="0"/>
    </xf>
    <xf numFmtId="1" fontId="0" fillId="6" borderId="11" xfId="0" applyNumberFormat="1" applyFill="1" applyBorder="1" applyAlignment="1" applyProtection="1">
      <alignment vertical="center"/>
      <protection locked="0"/>
    </xf>
    <xf numFmtId="0" fontId="4" fillId="6" borderId="38" xfId="0" applyFont="1" applyFill="1" applyBorder="1" applyAlignment="1" applyProtection="1">
      <alignment horizontal="left" vertical="center" wrapText="1"/>
      <protection locked="0"/>
    </xf>
    <xf numFmtId="44" fontId="0" fillId="6" borderId="8" xfId="1" applyFont="1" applyFill="1" applyBorder="1" applyAlignment="1" applyProtection="1">
      <alignment vertical="center"/>
      <protection locked="0"/>
    </xf>
    <xf numFmtId="1" fontId="0" fillId="6" borderId="8" xfId="0" applyNumberFormat="1" applyFill="1" applyBorder="1" applyAlignment="1" applyProtection="1">
      <alignment vertical="center"/>
      <protection locked="0"/>
    </xf>
    <xf numFmtId="0" fontId="4" fillId="6" borderId="39" xfId="0" applyFont="1" applyFill="1" applyBorder="1" applyAlignment="1" applyProtection="1">
      <alignment horizontal="left" vertical="center" wrapText="1"/>
      <protection locked="0"/>
    </xf>
    <xf numFmtId="44" fontId="0" fillId="6" borderId="14" xfId="1" applyFont="1" applyFill="1" applyBorder="1" applyAlignment="1" applyProtection="1">
      <alignment vertical="center"/>
      <protection locked="0"/>
    </xf>
    <xf numFmtId="1" fontId="0" fillId="6" borderId="14" xfId="0" applyNumberFormat="1" applyFill="1" applyBorder="1" applyAlignment="1" applyProtection="1">
      <alignment vertical="center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44" fontId="0" fillId="6" borderId="1" xfId="1" applyFont="1" applyFill="1" applyBorder="1" applyAlignment="1" applyProtection="1">
      <alignment vertical="center"/>
      <protection locked="0"/>
    </xf>
    <xf numFmtId="44" fontId="0" fillId="6" borderId="33" xfId="1" applyFont="1" applyFill="1" applyBorder="1" applyAlignment="1" applyProtection="1">
      <alignment vertical="center"/>
      <protection locked="0"/>
    </xf>
    <xf numFmtId="44" fontId="0" fillId="6" borderId="30" xfId="1" applyFont="1" applyFill="1" applyBorder="1" applyAlignment="1" applyProtection="1">
      <alignment vertical="center"/>
      <protection locked="0"/>
    </xf>
    <xf numFmtId="44" fontId="0" fillId="6" borderId="32" xfId="1" applyFont="1" applyFill="1" applyBorder="1" applyAlignment="1" applyProtection="1">
      <alignment vertical="center"/>
      <protection locked="0"/>
    </xf>
    <xf numFmtId="9" fontId="0" fillId="6" borderId="6" xfId="3" applyFont="1" applyFill="1" applyBorder="1" applyAlignment="1" applyProtection="1">
      <alignment horizontal="center" vertical="center" wrapText="1"/>
      <protection locked="0"/>
    </xf>
    <xf numFmtId="0" fontId="0" fillId="6" borderId="38" xfId="0" applyFill="1" applyBorder="1" applyAlignment="1" applyProtection="1">
      <alignment vertical="center"/>
      <protection locked="0"/>
    </xf>
    <xf numFmtId="1" fontId="0" fillId="6" borderId="8" xfId="0" applyNumberFormat="1" applyFill="1" applyBorder="1" applyProtection="1">
      <protection locked="0"/>
    </xf>
    <xf numFmtId="44" fontId="0" fillId="6" borderId="8" xfId="1" applyFont="1" applyFill="1" applyBorder="1" applyProtection="1">
      <protection locked="0"/>
    </xf>
    <xf numFmtId="0" fontId="0" fillId="6" borderId="39" xfId="0" applyFill="1" applyBorder="1" applyAlignment="1" applyProtection="1">
      <alignment vertical="center"/>
      <protection locked="0"/>
    </xf>
    <xf numFmtId="0" fontId="0" fillId="6" borderId="14" xfId="0" applyFill="1" applyBorder="1" applyAlignment="1" applyProtection="1">
      <alignment vertical="center"/>
      <protection locked="0"/>
    </xf>
    <xf numFmtId="9" fontId="0" fillId="6" borderId="53" xfId="3" applyFont="1" applyFill="1" applyBorder="1" applyAlignment="1" applyProtection="1">
      <alignment horizontal="right"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42" fontId="0" fillId="6" borderId="12" xfId="1" applyNumberFormat="1" applyFont="1" applyFill="1" applyBorder="1" applyAlignment="1" applyProtection="1">
      <alignment vertical="center"/>
      <protection locked="0"/>
    </xf>
    <xf numFmtId="42" fontId="0" fillId="6" borderId="10" xfId="1" applyNumberFormat="1" applyFont="1" applyFill="1" applyBorder="1" applyAlignment="1" applyProtection="1">
      <alignment vertical="center"/>
      <protection locked="0"/>
    </xf>
    <xf numFmtId="42" fontId="0" fillId="6" borderId="49" xfId="1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44" fontId="0" fillId="6" borderId="8" xfId="1" applyFont="1" applyFill="1" applyBorder="1" applyAlignment="1" applyProtection="1">
      <alignment horizontal="center" vertical="center"/>
      <protection locked="0"/>
    </xf>
    <xf numFmtId="44" fontId="0" fillId="6" borderId="10" xfId="1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6" borderId="55" xfId="0" applyFill="1" applyBorder="1" applyAlignment="1" applyProtection="1">
      <alignment vertical="center"/>
      <protection locked="0"/>
    </xf>
    <xf numFmtId="0" fontId="0" fillId="6" borderId="47" xfId="0" applyFill="1" applyBorder="1" applyAlignment="1" applyProtection="1">
      <alignment vertical="center"/>
      <protection locked="0"/>
    </xf>
    <xf numFmtId="44" fontId="0" fillId="6" borderId="48" xfId="1" applyFont="1" applyFill="1" applyBorder="1" applyAlignment="1" applyProtection="1">
      <alignment horizontal="center" vertical="center"/>
      <protection locked="0"/>
    </xf>
    <xf numFmtId="44" fontId="0" fillId="6" borderId="49" xfId="1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 applyProtection="1">
      <alignment vertical="top" wrapText="1"/>
      <protection locked="0"/>
    </xf>
    <xf numFmtId="0" fontId="9" fillId="4" borderId="8" xfId="0" applyFont="1" applyFill="1" applyBorder="1" applyAlignment="1">
      <alignment horizontal="center"/>
    </xf>
    <xf numFmtId="0" fontId="10" fillId="0" borderId="0" xfId="0" applyFont="1"/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6" borderId="29" xfId="0" applyFill="1" applyBorder="1" applyAlignment="1" applyProtection="1">
      <alignment horizontal="left" vertical="center" wrapText="1"/>
      <protection locked="0"/>
    </xf>
    <xf numFmtId="0" fontId="0" fillId="6" borderId="35" xfId="0" applyFill="1" applyBorder="1" applyAlignment="1" applyProtection="1">
      <alignment horizontal="left" vertical="center" wrapText="1"/>
      <protection locked="0"/>
    </xf>
    <xf numFmtId="0" fontId="0" fillId="6" borderId="31" xfId="0" applyFill="1" applyBorder="1" applyAlignment="1" applyProtection="1">
      <alignment horizontal="left" vertical="center" wrapText="1"/>
      <protection locked="0"/>
    </xf>
    <xf numFmtId="0" fontId="0" fillId="6" borderId="36" xfId="0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0" fillId="6" borderId="28" xfId="0" applyFill="1" applyBorder="1" applyAlignment="1" applyProtection="1">
      <alignment horizontal="left" vertical="center" wrapText="1"/>
      <protection locked="0"/>
    </xf>
    <xf numFmtId="0" fontId="0" fillId="6" borderId="34" xfId="0" applyFill="1" applyBorder="1" applyAlignment="1" applyProtection="1">
      <alignment horizontal="left" vertical="center" wrapText="1"/>
      <protection locked="0"/>
    </xf>
    <xf numFmtId="0" fontId="7" fillId="4" borderId="2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4" borderId="16" xfId="0" applyFont="1" applyFill="1" applyBorder="1" applyAlignment="1">
      <alignment horizontal="right" vertical="center"/>
    </xf>
    <xf numFmtId="0" fontId="2" fillId="4" borderId="54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152400</xdr:rowOff>
    </xdr:from>
    <xdr:to>
      <xdr:col>9</xdr:col>
      <xdr:colOff>0</xdr:colOff>
      <xdr:row>13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3C529F0-5F79-4959-B80E-B7A1130A0DF2}"/>
            </a:ext>
          </a:extLst>
        </xdr:cNvPr>
        <xdr:cNvSpPr/>
      </xdr:nvSpPr>
      <xdr:spPr>
        <a:xfrm>
          <a:off x="609600" y="5067300"/>
          <a:ext cx="7772400" cy="6096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See the instructions </a:t>
          </a:r>
          <a:r>
            <a:rPr lang="en-US" sz="1200" b="1" baseline="0">
              <a:solidFill>
                <a:sysClr val="windowText" lastClr="000000"/>
              </a:solidFill>
            </a:rPr>
            <a:t> provided on each sheet.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In general, cells that can be modified with Vendor input are shaded green; those that are locked are shaded grey.</a:t>
          </a:r>
        </a:p>
        <a:p>
          <a:pPr algn="ctr"/>
          <a:endParaRPr 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190500</xdr:colOff>
      <xdr:row>1</xdr:row>
      <xdr:rowOff>68595</xdr:rowOff>
    </xdr:from>
    <xdr:to>
      <xdr:col>2</xdr:col>
      <xdr:colOff>377825</xdr:colOff>
      <xdr:row>1</xdr:row>
      <xdr:rowOff>952500</xdr:rowOff>
    </xdr:to>
    <xdr:pic>
      <xdr:nvPicPr>
        <xdr:cNvPr id="3" name="Picture 2" descr="Boston Public Health Commission Seeks to Hire 4 New CHWs – Massachusetts Association of ...">
          <a:extLst>
            <a:ext uri="{FF2B5EF4-FFF2-40B4-BE49-F238E27FC236}">
              <a16:creationId xmlns:a16="http://schemas.microsoft.com/office/drawing/2014/main" id="{0D7E5CF4-659B-B950-7497-7BAFD7E11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0100" y="249570"/>
          <a:ext cx="796925" cy="883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577850</xdr:rowOff>
    </xdr:from>
    <xdr:to>
      <xdr:col>7</xdr:col>
      <xdr:colOff>428625</xdr:colOff>
      <xdr:row>3</xdr:row>
      <xdr:rowOff>120650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99E8DD6-1EE3-4545-AD5B-A0C86192D1D8}"/>
            </a:ext>
          </a:extLst>
        </xdr:cNvPr>
        <xdr:cNvSpPr/>
      </xdr:nvSpPr>
      <xdr:spPr>
        <a:xfrm>
          <a:off x="171451" y="577850"/>
          <a:ext cx="7229474" cy="63817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</a:rPr>
            <a:t>Instructions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 In the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ITS75 Standard Rate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column, enter the current, standard rate as listed for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Vendor in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ITS75 contract.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 In the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Discounted Rate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column, enter the rate offered to BPHC for this scope of work, reflecting any applicable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discounts.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577850</xdr:rowOff>
    </xdr:from>
    <xdr:to>
      <xdr:col>2</xdr:col>
      <xdr:colOff>0</xdr:colOff>
      <xdr:row>3</xdr:row>
      <xdr:rowOff>120650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FED0923A-CD90-4D17-A262-F054B09A3A4B}"/>
            </a:ext>
          </a:extLst>
        </xdr:cNvPr>
        <xdr:cNvSpPr/>
      </xdr:nvSpPr>
      <xdr:spPr>
        <a:xfrm>
          <a:off x="171450" y="577850"/>
          <a:ext cx="6686550" cy="63817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</a:rPr>
            <a:t>Instructions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Provide details about key variables and assumptions used to produce this cost proposal.</a:t>
          </a:r>
          <a:endParaRPr lang="en-US">
            <a:solidFill>
              <a:schemeClr val="tx1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581024</xdr:rowOff>
    </xdr:from>
    <xdr:to>
      <xdr:col>9</xdr:col>
      <xdr:colOff>1114425</xdr:colOff>
      <xdr:row>8</xdr:row>
      <xdr:rowOff>241299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AF88CBE1-7F4B-981B-6C6D-EF25DFEDB4CC}"/>
            </a:ext>
          </a:extLst>
        </xdr:cNvPr>
        <xdr:cNvSpPr/>
      </xdr:nvSpPr>
      <xdr:spPr>
        <a:xfrm>
          <a:off x="171450" y="581024"/>
          <a:ext cx="11934825" cy="166052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ysClr val="windowText" lastClr="000000"/>
              </a:solidFill>
            </a:rPr>
            <a:t>Instructions</a:t>
          </a:r>
        </a:p>
        <a:p>
          <a:r>
            <a:rPr lang="en-US" b="0">
              <a:solidFill>
                <a:sysClr val="windowText" lastClr="000000"/>
              </a:solidFill>
            </a:rPr>
            <a:t>1. For each Work Area, specify the applicable role(s) using the titles listed on the Rate Card tab. Include</a:t>
          </a:r>
          <a:r>
            <a:rPr lang="en-US" b="0" baseline="0">
              <a:solidFill>
                <a:sysClr val="windowText" lastClr="000000"/>
              </a:solidFill>
            </a:rPr>
            <a:t> each role's</a:t>
          </a:r>
          <a:r>
            <a:rPr lang="en-US" b="0">
              <a:solidFill>
                <a:sysClr val="windowText" lastClr="000000"/>
              </a:solidFill>
            </a:rPr>
            <a:t> hourly rate and total estimated hours.</a:t>
          </a:r>
        </a:p>
        <a:p>
          <a:r>
            <a:rPr lang="en-US" b="0">
              <a:solidFill>
                <a:sysClr val="windowText" lastClr="000000"/>
              </a:solidFill>
            </a:rPr>
            <a:t>2. Estimate hours based on the total hours needed per role, not per individual. For example, if two Business Analysts are expected to contribute 200 hours each, enter a single row for “Business Analyst” with 400 total hours. Vendors should elaborate</a:t>
          </a:r>
          <a:r>
            <a:rPr lang="en-US" b="0" baseline="0">
              <a:solidFill>
                <a:sysClr val="windowText" lastClr="000000"/>
              </a:solidFill>
            </a:rPr>
            <a:t> on the specific staffing approach within their proposal submission.</a:t>
          </a:r>
          <a:endParaRPr lang="en-US" b="0">
            <a:solidFill>
              <a:sysClr val="windowText" lastClr="000000"/>
            </a:solidFill>
          </a:endParaRPr>
        </a:p>
        <a:p>
          <a:r>
            <a:rPr lang="en-US" b="0">
              <a:solidFill>
                <a:sysClr val="windowText" lastClr="000000"/>
              </a:solidFill>
            </a:rPr>
            <a:t>3. Integration costs</a:t>
          </a:r>
          <a:r>
            <a:rPr lang="en-US" b="0" baseline="0">
              <a:solidFill>
                <a:sysClr val="windowText" lastClr="000000"/>
              </a:solidFill>
            </a:rPr>
            <a:t> </a:t>
          </a:r>
          <a:r>
            <a:rPr lang="en-US" b="1" baseline="0">
              <a:solidFill>
                <a:sysClr val="windowText" lastClr="000000"/>
              </a:solidFill>
            </a:rPr>
            <a:t>MUST</a:t>
          </a:r>
          <a:r>
            <a:rPr lang="en-US" b="0" baseline="0">
              <a:solidFill>
                <a:sysClr val="windowText" lastClr="000000"/>
              </a:solidFill>
            </a:rPr>
            <a:t> be included in the pricing listed for the "Technical and Solution Architecture - Integration, Reporting, and Security" Work Area below.  The Integration tab is asking for cost by integration to assist in scoping decisions.</a:t>
          </a:r>
          <a:endParaRPr lang="en-US" b="0">
            <a:solidFill>
              <a:sysClr val="windowText" lastClr="000000"/>
            </a:solidFill>
          </a:endParaRPr>
        </a:p>
        <a:p>
          <a:r>
            <a:rPr lang="en-US" b="0">
              <a:solidFill>
                <a:sysClr val="windowText" lastClr="000000"/>
              </a:solidFill>
            </a:rPr>
            <a:t>4. Provide estimated fees, including travel and other fees</a:t>
          </a:r>
          <a:r>
            <a:rPr lang="en-US" b="0" baseline="0">
              <a:solidFill>
                <a:sysClr val="windowText" lastClr="000000"/>
              </a:solidFill>
            </a:rPr>
            <a:t> defined by the Vendor in the submitted proposal</a:t>
          </a:r>
          <a:r>
            <a:rPr lang="en-US" b="0">
              <a:solidFill>
                <a:sysClr val="windowText" lastClr="000000"/>
              </a:solidFill>
            </a:rPr>
            <a:t>. For</a:t>
          </a:r>
          <a:r>
            <a:rPr lang="en-US" b="0" baseline="0">
              <a:solidFill>
                <a:sysClr val="windowText" lastClr="000000"/>
              </a:solidFill>
            </a:rPr>
            <a:t> trips,</a:t>
          </a:r>
          <a:r>
            <a:rPr lang="en-US" b="0">
              <a:solidFill>
                <a:sysClr val="windowText" lastClr="000000"/>
              </a:solidFill>
            </a:rPr>
            <a:t> enter the anticipated number of individual roundtrips (i.e., single team member</a:t>
          </a:r>
          <a:r>
            <a:rPr lang="en-US" b="0" baseline="0">
              <a:solidFill>
                <a:sysClr val="windowText" lastClr="000000"/>
              </a:solidFill>
            </a:rPr>
            <a:t> roundtrip to BPHC)</a:t>
          </a:r>
          <a:r>
            <a:rPr lang="en-US" b="0">
              <a:solidFill>
                <a:sysClr val="windowText" lastClr="000000"/>
              </a:solidFill>
            </a:rPr>
            <a:t> and the average cost per roundtrip. The </a:t>
          </a:r>
          <a:r>
            <a:rPr lang="en-US" b="0" baseline="0">
              <a:solidFill>
                <a:sysClr val="windowText" lastClr="000000"/>
              </a:solidFill>
            </a:rPr>
            <a:t>purpose and value of those fees, including trips, should be explained within the Vendor's proposal.</a:t>
          </a:r>
          <a:endParaRPr lang="en-US" b="0">
            <a:solidFill>
              <a:sysClr val="windowText" lastClr="000000"/>
            </a:solidFill>
          </a:endParaRPr>
        </a:p>
        <a:p>
          <a:r>
            <a:rPr lang="en-US" b="0">
              <a:solidFill>
                <a:sysClr val="windowText" lastClr="000000"/>
              </a:solidFill>
            </a:rPr>
            <a:t>5. Provide</a:t>
          </a:r>
          <a:r>
            <a:rPr lang="en-US" b="0" baseline="0">
              <a:solidFill>
                <a:sysClr val="windowText" lastClr="000000"/>
              </a:solidFill>
            </a:rPr>
            <a:t> a</a:t>
          </a:r>
          <a:r>
            <a:rPr lang="en-US" b="0">
              <a:solidFill>
                <a:sysClr val="windowText" lastClr="000000"/>
              </a:solidFill>
            </a:rPr>
            <a:t> recommended contingency</a:t>
          </a:r>
          <a:r>
            <a:rPr lang="en-US" b="0" baseline="0">
              <a:solidFill>
                <a:sysClr val="windowText" lastClr="000000"/>
              </a:solidFill>
            </a:rPr>
            <a:t> </a:t>
          </a:r>
          <a:r>
            <a:rPr lang="en-US" b="0">
              <a:solidFill>
                <a:sysClr val="windowText" lastClr="000000"/>
              </a:solidFill>
            </a:rPr>
            <a:t>as</a:t>
          </a:r>
          <a:r>
            <a:rPr lang="en-US" b="0" baseline="0">
              <a:solidFill>
                <a:sysClr val="windowText" lastClr="000000"/>
              </a:solidFill>
            </a:rPr>
            <a:t> a pecrentage of total implementation budget (not including fees) based on execution of similar work, consideration of risks and challenges, etc.</a:t>
          </a:r>
          <a:endParaRPr lang="en-US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28575</xdr:rowOff>
    </xdr:from>
    <xdr:to>
      <xdr:col>8</xdr:col>
      <xdr:colOff>266700</xdr:colOff>
      <xdr:row>7</xdr:row>
      <xdr:rowOff>95250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726BDAC0-A0A7-4A68-9DE7-0FE87CDF11A2}"/>
            </a:ext>
          </a:extLst>
        </xdr:cNvPr>
        <xdr:cNvSpPr/>
      </xdr:nvSpPr>
      <xdr:spPr>
        <a:xfrm>
          <a:off x="142875" y="390525"/>
          <a:ext cx="10582275" cy="115252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ysClr val="windowText" lastClr="000000"/>
              </a:solidFill>
            </a:rPr>
            <a:t>Instructions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1. There are two options for providing cost estimates for Managed Services. The first is an hourly rate, based on an estimated number of hours needed per month. The second is a flat monthly rate for a defined set of services. Vendors can complete one or both options.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2. In the "Role/Activity" column, list the Managed Services area (e.g., Reporting). In your proposal, please provide a description of the specific services included under each activity.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3. For per hour pricing, assume that the contract</a:t>
          </a:r>
          <a:r>
            <a:rPr lang="en-US" sz="1100" baseline="0">
              <a:solidFill>
                <a:sysClr val="windowText" lastClr="000000"/>
              </a:solidFill>
            </a:rPr>
            <a:t> duration is 1 year with two optional 1 year extensions. List the maximum yearly rate increase in percent in year 2 and 3 of the contract.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4, For flat rate pricing,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assume that the contract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duration is 1 year with two optional 1 year extensions. Provide the monthly costs for each year.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577850</xdr:rowOff>
    </xdr:from>
    <xdr:to>
      <xdr:col>3</xdr:col>
      <xdr:colOff>428625</xdr:colOff>
      <xdr:row>7</xdr:row>
      <xdr:rowOff>104775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D3F53E1-6A69-41DE-8C54-E0C50BCBC9CC}"/>
            </a:ext>
          </a:extLst>
        </xdr:cNvPr>
        <xdr:cNvSpPr/>
      </xdr:nvSpPr>
      <xdr:spPr>
        <a:xfrm>
          <a:off x="171450" y="577850"/>
          <a:ext cx="5867400" cy="13462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ysClr val="windowText" lastClr="000000"/>
              </a:solidFill>
            </a:rPr>
            <a:t>Instructions</a:t>
          </a:r>
        </a:p>
        <a:p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BPHC has not yet finalized which integrations will be included in the implementation project scope. As such, please provide estimated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costs for implementing each of the integrations listed on this tab. Integration details can be found in the </a:t>
          </a:r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RFP Section III and Section V</a:t>
          </a:r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These estimated costs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 included in the pricing listed for the "Technical and Solution Architecture - Integration, Reporting, and Security" Work Area o</a:t>
          </a:r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the “Implementation” tab. This breakdown is intended to support internal scoping and decision-making</a:t>
          </a:r>
          <a:r>
            <a:rPr lang="en-US" b="0" baseline="0">
              <a:solidFill>
                <a:schemeClr val="tx1"/>
              </a:solidFill>
            </a:rPr>
            <a:t>.</a:t>
          </a:r>
          <a:endParaRPr lang="en-US" b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CA65-9D44-4F90-A137-AC204DFF6C53}">
  <sheetPr codeName="Sheet1"/>
  <dimension ref="B2:I9"/>
  <sheetViews>
    <sheetView showGridLines="0" tabSelected="1" workbookViewId="0"/>
  </sheetViews>
  <sheetFormatPr defaultRowHeight="14.45"/>
  <cols>
    <col min="2" max="2" width="8.7109375" style="4"/>
    <col min="3" max="3" width="30.42578125" style="4" customWidth="1"/>
    <col min="9" max="9" width="19" customWidth="1"/>
  </cols>
  <sheetData>
    <row r="2" spans="2:9" ht="82.5" customHeight="1">
      <c r="B2" s="125" t="s">
        <v>0</v>
      </c>
      <c r="C2" s="125"/>
      <c r="D2" s="125"/>
      <c r="E2" s="125"/>
      <c r="F2" s="125"/>
      <c r="G2" s="125"/>
      <c r="H2" s="125"/>
      <c r="I2" s="125"/>
    </row>
    <row r="3" spans="2:9">
      <c r="B3" s="14" t="s">
        <v>1</v>
      </c>
      <c r="C3" s="14" t="s">
        <v>2</v>
      </c>
      <c r="D3" s="126" t="s">
        <v>3</v>
      </c>
      <c r="E3" s="126"/>
      <c r="F3" s="126"/>
      <c r="G3" s="126"/>
      <c r="H3" s="126"/>
      <c r="I3" s="126"/>
    </row>
    <row r="4" spans="2:9" ht="42.95" customHeight="1">
      <c r="B4" s="66">
        <v>1</v>
      </c>
      <c r="C4" s="67" t="s">
        <v>4</v>
      </c>
      <c r="D4" s="124" t="s">
        <v>5</v>
      </c>
      <c r="E4" s="124"/>
      <c r="F4" s="124"/>
      <c r="G4" s="124"/>
      <c r="H4" s="124"/>
      <c r="I4" s="124"/>
    </row>
    <row r="5" spans="2:9" ht="43.5" customHeight="1">
      <c r="B5" s="66">
        <v>2</v>
      </c>
      <c r="C5" s="67" t="s">
        <v>6</v>
      </c>
      <c r="D5" s="124" t="s">
        <v>7</v>
      </c>
      <c r="E5" s="124"/>
      <c r="F5" s="124"/>
      <c r="G5" s="124"/>
      <c r="H5" s="124"/>
      <c r="I5" s="124"/>
    </row>
    <row r="6" spans="2:9" ht="60" customHeight="1">
      <c r="B6" s="66">
        <v>3</v>
      </c>
      <c r="C6" s="67" t="s">
        <v>8</v>
      </c>
      <c r="D6" s="124" t="s">
        <v>9</v>
      </c>
      <c r="E6" s="124"/>
      <c r="F6" s="124"/>
      <c r="G6" s="124"/>
      <c r="H6" s="124"/>
      <c r="I6" s="124"/>
    </row>
    <row r="7" spans="2:9" ht="43.5" customHeight="1">
      <c r="B7" s="66">
        <v>4</v>
      </c>
      <c r="C7" s="67" t="s">
        <v>10</v>
      </c>
      <c r="D7" s="124" t="s">
        <v>11</v>
      </c>
      <c r="E7" s="124"/>
      <c r="F7" s="124"/>
      <c r="G7" s="124"/>
      <c r="H7" s="124"/>
      <c r="I7" s="124"/>
    </row>
    <row r="8" spans="2:9" ht="42.6" customHeight="1">
      <c r="B8" s="66">
        <v>5</v>
      </c>
      <c r="C8" s="67" t="s">
        <v>12</v>
      </c>
      <c r="D8" s="124" t="s">
        <v>13</v>
      </c>
      <c r="E8" s="124"/>
      <c r="F8" s="124"/>
      <c r="G8" s="124"/>
      <c r="H8" s="124"/>
      <c r="I8" s="124"/>
    </row>
    <row r="9" spans="2:9" ht="43.5" customHeight="1">
      <c r="B9" s="66">
        <v>6</v>
      </c>
      <c r="C9" s="67" t="s">
        <v>14</v>
      </c>
      <c r="D9" s="121" t="s">
        <v>15</v>
      </c>
      <c r="E9" s="122"/>
      <c r="F9" s="122"/>
      <c r="G9" s="122"/>
      <c r="H9" s="122"/>
      <c r="I9" s="123"/>
    </row>
  </sheetData>
  <sheetProtection algorithmName="SHA-512" hashValue="2Z/sEYKjlozx0TKpga6FHAy1XB8rZeGiYw3ZaSQQ317vCnGPmKOQNY1b+OWKH3a1gOXjJMYjuS3sjoBDXS0Lug==" saltValue="++YvMyeGrypO3gmEu/sSHA==" spinCount="100000" sheet="1" objects="1" scenarios="1"/>
  <mergeCells count="8">
    <mergeCell ref="D9:I9"/>
    <mergeCell ref="D8:I8"/>
    <mergeCell ref="D7:I7"/>
    <mergeCell ref="B2:I2"/>
    <mergeCell ref="D3:I3"/>
    <mergeCell ref="D4:I4"/>
    <mergeCell ref="D5:I5"/>
    <mergeCell ref="D6:I6"/>
  </mergeCells>
  <hyperlinks>
    <hyperlink ref="C4" location="'Rate Card'!A1" display="Rate Card" xr:uid="{3565652F-AA79-4316-BC29-3FF644EF830A}"/>
    <hyperlink ref="C5" location="'Key Variables &amp; Assumptions'!A1" display="Key Variables &amp; Assumptions" xr:uid="{54B9F9DF-1FB9-4593-90A5-7CAA171FF56B}"/>
    <hyperlink ref="C6" location="Implementation!A1" display="Implementation" xr:uid="{0F206444-0D88-40DA-B189-F5FA13011CCA}"/>
    <hyperlink ref="C8" location="'Managed Services'!A1" display="Managed Services" xr:uid="{D242F641-6E5F-42D4-BEA1-0C5075D819BD}"/>
    <hyperlink ref="C7" location="'Implementation Totals '!A1" display="Implementation Totals" xr:uid="{105EBF08-0843-42DC-A262-FE6F2C78E56C}"/>
    <hyperlink ref="C9" location="Integrations!A1" display="Integrations" xr:uid="{6FA5221E-8C25-4B51-9DB3-DC04C12F9715}"/>
  </hyperlink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684E-84BA-4E50-9FEF-AFFD66A858A8}">
  <sheetPr codeName="Sheet2"/>
  <dimension ref="B1:J37"/>
  <sheetViews>
    <sheetView showGridLines="0" workbookViewId="0">
      <selection activeCell="B7" sqref="B7"/>
    </sheetView>
  </sheetViews>
  <sheetFormatPr defaultColWidth="8.7109375" defaultRowHeight="14.45"/>
  <cols>
    <col min="1" max="1" width="4.42578125" style="105" customWidth="1"/>
    <col min="2" max="2" width="29.5703125" style="107" customWidth="1"/>
    <col min="3" max="3" width="19.85546875" style="108" customWidth="1"/>
    <col min="4" max="4" width="19.85546875" style="105" customWidth="1"/>
    <col min="5" max="16384" width="8.7109375" style="105"/>
  </cols>
  <sheetData>
    <row r="1" spans="2:10" customFormat="1" ht="59.1" customHeight="1">
      <c r="B1" s="125" t="s">
        <v>16</v>
      </c>
      <c r="C1" s="125"/>
      <c r="D1" s="125"/>
      <c r="E1" s="125"/>
      <c r="F1" s="125"/>
      <c r="G1" s="125"/>
      <c r="H1" s="125"/>
      <c r="I1" s="23"/>
      <c r="J1" s="23"/>
    </row>
    <row r="2" spans="2:10" customFormat="1" ht="12.95" customHeight="1">
      <c r="B2" s="3"/>
      <c r="G2" s="3"/>
    </row>
    <row r="3" spans="2:10" customFormat="1">
      <c r="B3" s="127"/>
      <c r="C3" s="127"/>
      <c r="D3" s="127"/>
      <c r="E3" s="127"/>
      <c r="F3" s="127"/>
      <c r="G3" s="127"/>
      <c r="H3" s="127"/>
      <c r="I3" s="127"/>
      <c r="J3" s="127"/>
    </row>
    <row r="4" spans="2:10" customFormat="1">
      <c r="B4" s="127"/>
      <c r="C4" s="127"/>
      <c r="D4" s="127"/>
      <c r="E4" s="127"/>
      <c r="F4" s="127"/>
      <c r="G4" s="127"/>
      <c r="H4" s="127"/>
      <c r="I4" s="127"/>
      <c r="J4" s="127"/>
    </row>
    <row r="5" spans="2:10" customFormat="1" ht="3.95" customHeight="1" thickBot="1">
      <c r="B5" s="1"/>
      <c r="C5" s="2"/>
    </row>
    <row r="6" spans="2:10" customFormat="1">
      <c r="B6" s="43" t="s">
        <v>17</v>
      </c>
      <c r="C6" s="44" t="s">
        <v>18</v>
      </c>
      <c r="D6" s="45" t="s">
        <v>19</v>
      </c>
    </row>
    <row r="7" spans="2:10" ht="24.95" customHeight="1">
      <c r="B7" s="109" t="s">
        <v>20</v>
      </c>
      <c r="C7" s="110">
        <v>0</v>
      </c>
      <c r="D7" s="111">
        <v>0</v>
      </c>
    </row>
    <row r="8" spans="2:10" ht="24.95" customHeight="1">
      <c r="B8" s="109" t="s">
        <v>21</v>
      </c>
      <c r="C8" s="110">
        <v>0</v>
      </c>
      <c r="D8" s="111">
        <v>0</v>
      </c>
    </row>
    <row r="9" spans="2:10" ht="24.95" customHeight="1">
      <c r="B9" s="109" t="s">
        <v>22</v>
      </c>
      <c r="C9" s="110">
        <v>0</v>
      </c>
      <c r="D9" s="111">
        <v>0</v>
      </c>
    </row>
    <row r="10" spans="2:10" ht="24.95" customHeight="1">
      <c r="B10" s="109" t="s">
        <v>23</v>
      </c>
      <c r="C10" s="110">
        <v>0</v>
      </c>
      <c r="D10" s="111">
        <v>0</v>
      </c>
    </row>
    <row r="11" spans="2:10" ht="24.95" customHeight="1">
      <c r="B11" s="109" t="s">
        <v>24</v>
      </c>
      <c r="C11" s="110">
        <v>0</v>
      </c>
      <c r="D11" s="111">
        <v>0</v>
      </c>
    </row>
    <row r="12" spans="2:10" ht="24.95" customHeight="1">
      <c r="B12" s="109" t="s">
        <v>25</v>
      </c>
      <c r="C12" s="110">
        <v>0</v>
      </c>
      <c r="D12" s="111">
        <v>0</v>
      </c>
    </row>
    <row r="13" spans="2:10" ht="24.95" customHeight="1">
      <c r="B13" s="109" t="s">
        <v>26</v>
      </c>
      <c r="C13" s="110">
        <v>0</v>
      </c>
      <c r="D13" s="111">
        <v>0</v>
      </c>
    </row>
    <row r="14" spans="2:10" ht="24.95" customHeight="1">
      <c r="B14" s="109" t="s">
        <v>27</v>
      </c>
      <c r="C14" s="110">
        <v>0</v>
      </c>
      <c r="D14" s="111">
        <v>0</v>
      </c>
    </row>
    <row r="15" spans="2:10" ht="24.95" customHeight="1">
      <c r="B15" s="109" t="s">
        <v>28</v>
      </c>
      <c r="C15" s="110">
        <v>0</v>
      </c>
      <c r="D15" s="111">
        <v>0</v>
      </c>
    </row>
    <row r="16" spans="2:10" ht="24.95" customHeight="1">
      <c r="B16" s="109" t="s">
        <v>29</v>
      </c>
      <c r="C16" s="110">
        <v>0</v>
      </c>
      <c r="D16" s="111">
        <v>0</v>
      </c>
    </row>
    <row r="17" spans="2:4" ht="24.95" customHeight="1">
      <c r="B17" s="109" t="s">
        <v>30</v>
      </c>
      <c r="C17" s="110">
        <v>0</v>
      </c>
      <c r="D17" s="111">
        <v>0</v>
      </c>
    </row>
    <row r="18" spans="2:4" ht="24.95" customHeight="1">
      <c r="B18" s="109" t="s">
        <v>31</v>
      </c>
      <c r="C18" s="110">
        <v>0</v>
      </c>
      <c r="D18" s="111">
        <v>0</v>
      </c>
    </row>
    <row r="19" spans="2:4" ht="24.95" customHeight="1">
      <c r="B19" s="109" t="s">
        <v>32</v>
      </c>
      <c r="C19" s="110">
        <v>0</v>
      </c>
      <c r="D19" s="111">
        <v>0</v>
      </c>
    </row>
    <row r="20" spans="2:4" ht="24.95" customHeight="1">
      <c r="B20" s="109" t="s">
        <v>33</v>
      </c>
      <c r="C20" s="110">
        <v>0</v>
      </c>
      <c r="D20" s="111">
        <v>0</v>
      </c>
    </row>
    <row r="21" spans="2:4" ht="24.95" customHeight="1">
      <c r="B21" s="109" t="s">
        <v>34</v>
      </c>
      <c r="C21" s="110">
        <v>0</v>
      </c>
      <c r="D21" s="111">
        <v>0</v>
      </c>
    </row>
    <row r="22" spans="2:4" ht="24.95" customHeight="1">
      <c r="B22" s="109" t="s">
        <v>35</v>
      </c>
      <c r="C22" s="110">
        <v>0</v>
      </c>
      <c r="D22" s="111">
        <v>0</v>
      </c>
    </row>
    <row r="23" spans="2:4" ht="24.95" customHeight="1">
      <c r="B23" s="109" t="s">
        <v>36</v>
      </c>
      <c r="C23" s="110">
        <v>0</v>
      </c>
      <c r="D23" s="111">
        <v>0</v>
      </c>
    </row>
    <row r="24" spans="2:4" ht="24.95" customHeight="1">
      <c r="B24" s="109" t="s">
        <v>37</v>
      </c>
      <c r="C24" s="110">
        <v>0</v>
      </c>
      <c r="D24" s="111">
        <v>0</v>
      </c>
    </row>
    <row r="25" spans="2:4" ht="24.95" customHeight="1">
      <c r="B25" s="109" t="s">
        <v>38</v>
      </c>
      <c r="C25" s="110">
        <v>0</v>
      </c>
      <c r="D25" s="111">
        <v>0</v>
      </c>
    </row>
    <row r="26" spans="2:4" ht="24.95" customHeight="1">
      <c r="B26" s="109" t="s">
        <v>39</v>
      </c>
      <c r="C26" s="110">
        <v>0</v>
      </c>
      <c r="D26" s="111">
        <v>0</v>
      </c>
    </row>
    <row r="27" spans="2:4" ht="24.95" customHeight="1">
      <c r="B27" s="109" t="s">
        <v>40</v>
      </c>
      <c r="C27" s="110">
        <v>0</v>
      </c>
      <c r="D27" s="111">
        <v>0</v>
      </c>
    </row>
    <row r="28" spans="2:4" ht="24.95" customHeight="1">
      <c r="B28" s="109" t="s">
        <v>41</v>
      </c>
      <c r="C28" s="110">
        <v>0</v>
      </c>
      <c r="D28" s="111">
        <v>0</v>
      </c>
    </row>
    <row r="29" spans="2:4" ht="24.95" customHeight="1">
      <c r="B29" s="109" t="s">
        <v>42</v>
      </c>
      <c r="C29" s="110">
        <v>0</v>
      </c>
      <c r="D29" s="111">
        <v>0</v>
      </c>
    </row>
    <row r="30" spans="2:4" ht="24.95" customHeight="1">
      <c r="B30" s="109" t="s">
        <v>43</v>
      </c>
      <c r="C30" s="110">
        <v>0</v>
      </c>
      <c r="D30" s="111">
        <v>0</v>
      </c>
    </row>
    <row r="31" spans="2:4" ht="24.95" customHeight="1">
      <c r="B31" s="109" t="s">
        <v>44</v>
      </c>
      <c r="C31" s="110">
        <v>0</v>
      </c>
      <c r="D31" s="111">
        <v>0</v>
      </c>
    </row>
    <row r="32" spans="2:4" ht="24.95" customHeight="1">
      <c r="B32" s="112" t="s">
        <v>45</v>
      </c>
      <c r="C32" s="110">
        <v>0</v>
      </c>
      <c r="D32" s="111">
        <v>0</v>
      </c>
    </row>
    <row r="33" spans="2:4" ht="24.95" customHeight="1">
      <c r="B33" s="113" t="s">
        <v>46</v>
      </c>
      <c r="C33" s="110">
        <v>0</v>
      </c>
      <c r="D33" s="111">
        <v>0</v>
      </c>
    </row>
    <row r="34" spans="2:4" ht="24.95" customHeight="1">
      <c r="B34" s="113" t="s">
        <v>47</v>
      </c>
      <c r="C34" s="110">
        <v>0</v>
      </c>
      <c r="D34" s="111">
        <v>0</v>
      </c>
    </row>
    <row r="35" spans="2:4" ht="24.95" customHeight="1">
      <c r="B35" s="113" t="s">
        <v>48</v>
      </c>
      <c r="C35" s="110">
        <v>0</v>
      </c>
      <c r="D35" s="111">
        <v>0</v>
      </c>
    </row>
    <row r="36" spans="2:4" ht="24.95" customHeight="1">
      <c r="B36" s="113" t="s">
        <v>49</v>
      </c>
      <c r="C36" s="110">
        <v>0</v>
      </c>
      <c r="D36" s="111">
        <v>0</v>
      </c>
    </row>
    <row r="37" spans="2:4" ht="24.95" customHeight="1" thickBot="1">
      <c r="B37" s="114" t="s">
        <v>50</v>
      </c>
      <c r="C37" s="115">
        <v>0</v>
      </c>
      <c r="D37" s="116">
        <v>0</v>
      </c>
    </row>
  </sheetData>
  <sheetProtection algorithmName="SHA-512" hashValue="OAy/Ld3JqqUetZdyYn+0qhlnP1SUH9BzM8YClGHwvHgzH8KpV9h04Wp2STfFyMzYrV7lv2PrYCWfgh9KTrCdoQ==" saltValue="TAfsYfhslENZFDdLqcaiWA==" spinCount="100000" sheet="1" objects="1" scenarios="1" formatCells="0" formatColumns="0" formatRows="0" insertRows="0" selectLockedCells="1"/>
  <sortState xmlns:xlrd2="http://schemas.microsoft.com/office/spreadsheetml/2017/richdata2" ref="B7:B38">
    <sortCondition ref="B5:B38"/>
  </sortState>
  <mergeCells count="2">
    <mergeCell ref="B3:J4"/>
    <mergeCell ref="B1:H1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F47B-A716-443F-9C77-01E87B889B8B}">
  <sheetPr codeName="Sheet3"/>
  <dimension ref="A1:B18"/>
  <sheetViews>
    <sheetView showGridLines="0" workbookViewId="0">
      <selection activeCell="B7" sqref="B7"/>
    </sheetView>
  </sheetViews>
  <sheetFormatPr defaultColWidth="8.7109375" defaultRowHeight="14.45"/>
  <cols>
    <col min="1" max="1" width="9.42578125" style="105" customWidth="1"/>
    <col min="2" max="2" width="90.85546875" style="105" customWidth="1"/>
    <col min="3" max="16384" width="8.7109375" style="105"/>
  </cols>
  <sheetData>
    <row r="1" spans="1:2" customFormat="1" ht="59.1" customHeight="1">
      <c r="B1" s="68" t="s">
        <v>6</v>
      </c>
    </row>
    <row r="2" spans="1:2" customFormat="1" ht="12.95" customHeight="1">
      <c r="B2" s="3"/>
    </row>
    <row r="3" spans="1:2" customFormat="1">
      <c r="B3" s="127"/>
    </row>
    <row r="4" spans="1:2" customFormat="1">
      <c r="B4" s="127"/>
    </row>
    <row r="5" spans="1:2" customFormat="1" ht="3.95" customHeight="1">
      <c r="B5" s="1"/>
    </row>
    <row r="6" spans="1:2" s="120" customFormat="1" ht="15.95">
      <c r="A6" s="119" t="s">
        <v>1</v>
      </c>
      <c r="B6" s="119" t="s">
        <v>51</v>
      </c>
    </row>
    <row r="7" spans="1:2" s="106" customFormat="1" ht="76.5" customHeight="1">
      <c r="A7" s="117">
        <v>1</v>
      </c>
      <c r="B7" s="118"/>
    </row>
    <row r="8" spans="1:2" s="106" customFormat="1" ht="76.5" customHeight="1">
      <c r="A8" s="117">
        <v>2</v>
      </c>
      <c r="B8" s="118"/>
    </row>
    <row r="9" spans="1:2" s="106" customFormat="1" ht="76.5" customHeight="1">
      <c r="A9" s="117">
        <v>3</v>
      </c>
      <c r="B9" s="118"/>
    </row>
    <row r="10" spans="1:2" s="106" customFormat="1" ht="76.5" customHeight="1">
      <c r="A10" s="117">
        <v>4</v>
      </c>
      <c r="B10" s="118"/>
    </row>
    <row r="11" spans="1:2" s="106" customFormat="1" ht="76.5" customHeight="1">
      <c r="A11" s="117">
        <v>5</v>
      </c>
      <c r="B11" s="118"/>
    </row>
    <row r="12" spans="1:2" s="106" customFormat="1" ht="76.5" customHeight="1">
      <c r="A12" s="117">
        <v>6</v>
      </c>
      <c r="B12" s="118"/>
    </row>
    <row r="13" spans="1:2" s="106" customFormat="1" ht="76.5" customHeight="1">
      <c r="A13" s="117">
        <v>7</v>
      </c>
      <c r="B13" s="118"/>
    </row>
    <row r="14" spans="1:2" s="106" customFormat="1" ht="76.5" customHeight="1">
      <c r="A14" s="117">
        <v>8</v>
      </c>
      <c r="B14" s="118"/>
    </row>
    <row r="15" spans="1:2" s="106" customFormat="1" ht="76.5" customHeight="1">
      <c r="A15" s="117">
        <v>9</v>
      </c>
      <c r="B15" s="118"/>
    </row>
    <row r="16" spans="1:2" s="106" customFormat="1" ht="76.5" customHeight="1">
      <c r="A16" s="117">
        <v>10</v>
      </c>
      <c r="B16" s="118"/>
    </row>
    <row r="17" spans="1:2" s="106" customFormat="1" ht="76.5" customHeight="1">
      <c r="A17" s="117">
        <v>11</v>
      </c>
      <c r="B17" s="118"/>
    </row>
    <row r="18" spans="1:2" s="106" customFormat="1" ht="76.5" customHeight="1">
      <c r="A18" s="117">
        <v>12</v>
      </c>
      <c r="B18" s="118"/>
    </row>
  </sheetData>
  <sheetProtection algorithmName="SHA-512" hashValue="uPQAB+TNYYBYHcL7MGxp7L5EHNTpO3ZAlK2fHT6MVaHyD4vFvhHD5pFEnfGaykZPcIXqb9h9r6krIKQSjDT0Gg==" saltValue="RsbnCl8MkiS1+FTeqJydVQ==" spinCount="100000" sheet="1" objects="1" scenarios="1" formatCells="0" formatColumns="0" formatRows="0" insertRows="0" selectLockedCells="1"/>
  <mergeCells count="1">
    <mergeCell ref="B3:B4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71B0-C717-4A4B-AA29-1E2C7EDA7067}">
  <sheetPr codeName="Sheet4"/>
  <dimension ref="B1:J73"/>
  <sheetViews>
    <sheetView showGridLines="0" workbookViewId="0">
      <selection activeCell="B13" sqref="B13"/>
    </sheetView>
  </sheetViews>
  <sheetFormatPr defaultColWidth="8.7109375" defaultRowHeight="14.45"/>
  <cols>
    <col min="1" max="1" width="2.5703125" customWidth="1"/>
    <col min="2" max="2" width="33.140625" style="3" customWidth="1"/>
    <col min="3" max="3" width="16.85546875" customWidth="1"/>
    <col min="4" max="4" width="15" customWidth="1"/>
    <col min="5" max="5" width="16.140625" customWidth="1"/>
    <col min="7" max="7" width="33.140625" style="3" customWidth="1"/>
    <col min="8" max="8" width="16.85546875" customWidth="1"/>
    <col min="9" max="9" width="15" customWidth="1"/>
    <col min="10" max="10" width="16.140625" customWidth="1"/>
  </cols>
  <sheetData>
    <row r="1" spans="2:10" ht="59.1" customHeight="1">
      <c r="B1" s="125" t="s">
        <v>52</v>
      </c>
      <c r="C1" s="125"/>
      <c r="D1" s="125"/>
      <c r="E1" s="125"/>
      <c r="F1" s="125"/>
      <c r="G1" s="125"/>
      <c r="H1" s="125"/>
      <c r="I1" s="125"/>
      <c r="J1" s="125"/>
    </row>
    <row r="2" spans="2:10" ht="12.95" customHeight="1"/>
    <row r="3" spans="2:10">
      <c r="B3" s="127"/>
      <c r="C3" s="127"/>
      <c r="D3" s="127"/>
      <c r="E3" s="127"/>
      <c r="F3" s="127"/>
      <c r="G3" s="127"/>
      <c r="H3" s="127"/>
      <c r="I3" s="127"/>
      <c r="J3" s="127"/>
    </row>
    <row r="4" spans="2:10">
      <c r="B4" s="127"/>
      <c r="C4" s="127"/>
      <c r="D4" s="127"/>
      <c r="E4" s="127"/>
      <c r="F4" s="127"/>
      <c r="G4" s="127"/>
      <c r="H4" s="127"/>
      <c r="I4" s="127"/>
      <c r="J4" s="127"/>
    </row>
    <row r="5" spans="2:10">
      <c r="B5" s="127"/>
      <c r="C5" s="127"/>
      <c r="D5" s="127"/>
      <c r="E5" s="127"/>
      <c r="F5" s="127"/>
      <c r="G5" s="127"/>
      <c r="H5" s="127"/>
      <c r="I5" s="127"/>
      <c r="J5" s="127"/>
    </row>
    <row r="6" spans="2:10">
      <c r="B6" s="127"/>
      <c r="C6" s="127"/>
      <c r="D6" s="127"/>
      <c r="E6" s="127"/>
      <c r="F6" s="127"/>
      <c r="G6" s="127"/>
      <c r="H6" s="127"/>
      <c r="I6" s="127"/>
      <c r="J6" s="127"/>
    </row>
    <row r="7" spans="2:10">
      <c r="B7" s="127"/>
      <c r="C7" s="127"/>
      <c r="D7" s="127"/>
      <c r="E7" s="127"/>
      <c r="F7" s="127"/>
      <c r="G7" s="127"/>
      <c r="H7" s="127"/>
      <c r="I7" s="127"/>
      <c r="J7" s="127"/>
    </row>
    <row r="8" spans="2:10">
      <c r="B8" s="127"/>
      <c r="C8" s="127"/>
      <c r="D8" s="127"/>
      <c r="E8" s="127"/>
      <c r="F8" s="127"/>
      <c r="G8" s="127"/>
      <c r="H8" s="127"/>
      <c r="I8" s="127"/>
      <c r="J8" s="127"/>
    </row>
    <row r="9" spans="2:10" ht="21.6" customHeight="1"/>
    <row r="10" spans="2:10" ht="14.45" customHeight="1">
      <c r="B10" s="138" t="s">
        <v>53</v>
      </c>
      <c r="C10" s="138"/>
      <c r="D10" s="138"/>
      <c r="E10" s="138"/>
      <c r="G10" s="138" t="s">
        <v>54</v>
      </c>
      <c r="H10" s="138"/>
      <c r="I10" s="138"/>
      <c r="J10" s="138"/>
    </row>
    <row r="11" spans="2:10" ht="6" customHeight="1" thickBot="1">
      <c r="B11" s="70"/>
      <c r="C11" s="70"/>
      <c r="D11" s="70"/>
      <c r="E11" s="70"/>
      <c r="G11" s="70"/>
      <c r="H11" s="70"/>
      <c r="I11" s="70"/>
      <c r="J11" s="70"/>
    </row>
    <row r="12" spans="2:10">
      <c r="B12" s="71" t="s">
        <v>17</v>
      </c>
      <c r="C12" s="72" t="s">
        <v>55</v>
      </c>
      <c r="D12" s="72" t="s">
        <v>56</v>
      </c>
      <c r="E12" s="72" t="s">
        <v>57</v>
      </c>
      <c r="G12" s="71" t="s">
        <v>17</v>
      </c>
      <c r="H12" s="72" t="s">
        <v>55</v>
      </c>
      <c r="I12" s="72" t="s">
        <v>56</v>
      </c>
      <c r="J12" s="72" t="s">
        <v>57</v>
      </c>
    </row>
    <row r="13" spans="2:10" ht="30" customHeight="1">
      <c r="B13" s="80" t="s">
        <v>58</v>
      </c>
      <c r="C13" s="81">
        <v>0</v>
      </c>
      <c r="D13" s="82">
        <v>0</v>
      </c>
      <c r="E13" s="73">
        <f>C13*D13</f>
        <v>0</v>
      </c>
      <c r="G13" s="80" t="s">
        <v>58</v>
      </c>
      <c r="H13" s="81">
        <v>0</v>
      </c>
      <c r="I13" s="82">
        <v>0</v>
      </c>
      <c r="J13" s="73">
        <f>H13*I13</f>
        <v>0</v>
      </c>
    </row>
    <row r="14" spans="2:10" ht="30" customHeight="1">
      <c r="B14" s="83" t="s">
        <v>59</v>
      </c>
      <c r="C14" s="84">
        <v>0</v>
      </c>
      <c r="D14" s="85">
        <v>0</v>
      </c>
      <c r="E14" s="73">
        <f t="shared" ref="E14:E20" si="0">C14*D14</f>
        <v>0</v>
      </c>
      <c r="G14" s="83" t="s">
        <v>59</v>
      </c>
      <c r="H14" s="84">
        <v>0</v>
      </c>
      <c r="I14" s="85">
        <v>0</v>
      </c>
      <c r="J14" s="73">
        <f t="shared" ref="J14:J20" si="1">H14*I14</f>
        <v>0</v>
      </c>
    </row>
    <row r="15" spans="2:10" ht="30" customHeight="1">
      <c r="B15" s="83" t="s">
        <v>60</v>
      </c>
      <c r="C15" s="84">
        <v>0</v>
      </c>
      <c r="D15" s="85">
        <v>0</v>
      </c>
      <c r="E15" s="73">
        <f t="shared" si="0"/>
        <v>0</v>
      </c>
      <c r="G15" s="83" t="s">
        <v>60</v>
      </c>
      <c r="H15" s="84">
        <v>0</v>
      </c>
      <c r="I15" s="85">
        <v>0</v>
      </c>
      <c r="J15" s="73">
        <f t="shared" si="1"/>
        <v>0</v>
      </c>
    </row>
    <row r="16" spans="2:10" ht="30" customHeight="1">
      <c r="B16" s="83" t="s">
        <v>61</v>
      </c>
      <c r="C16" s="84">
        <v>0</v>
      </c>
      <c r="D16" s="85">
        <v>0</v>
      </c>
      <c r="E16" s="73">
        <f t="shared" si="0"/>
        <v>0</v>
      </c>
      <c r="G16" s="83" t="s">
        <v>61</v>
      </c>
      <c r="H16" s="84">
        <v>0</v>
      </c>
      <c r="I16" s="85">
        <v>0</v>
      </c>
      <c r="J16" s="73">
        <f t="shared" si="1"/>
        <v>0</v>
      </c>
    </row>
    <row r="17" spans="2:10" ht="30" customHeight="1">
      <c r="B17" s="83" t="s">
        <v>62</v>
      </c>
      <c r="C17" s="84">
        <v>0</v>
      </c>
      <c r="D17" s="85">
        <v>0</v>
      </c>
      <c r="E17" s="73">
        <f t="shared" si="0"/>
        <v>0</v>
      </c>
      <c r="G17" s="83" t="s">
        <v>62</v>
      </c>
      <c r="H17" s="84">
        <v>0</v>
      </c>
      <c r="I17" s="85">
        <v>0</v>
      </c>
      <c r="J17" s="73">
        <f t="shared" si="1"/>
        <v>0</v>
      </c>
    </row>
    <row r="18" spans="2:10" ht="30" customHeight="1">
      <c r="B18" s="83" t="s">
        <v>63</v>
      </c>
      <c r="C18" s="84">
        <v>0</v>
      </c>
      <c r="D18" s="85">
        <v>0</v>
      </c>
      <c r="E18" s="73">
        <f t="shared" si="0"/>
        <v>0</v>
      </c>
      <c r="G18" s="83" t="s">
        <v>63</v>
      </c>
      <c r="H18" s="84">
        <v>0</v>
      </c>
      <c r="I18" s="85">
        <v>0</v>
      </c>
      <c r="J18" s="73">
        <f t="shared" si="1"/>
        <v>0</v>
      </c>
    </row>
    <row r="19" spans="2:10" ht="30" customHeight="1">
      <c r="B19" s="83" t="s">
        <v>64</v>
      </c>
      <c r="C19" s="84">
        <v>0</v>
      </c>
      <c r="D19" s="85">
        <v>0</v>
      </c>
      <c r="E19" s="73">
        <f t="shared" si="0"/>
        <v>0</v>
      </c>
      <c r="G19" s="83" t="s">
        <v>64</v>
      </c>
      <c r="H19" s="84">
        <v>0</v>
      </c>
      <c r="I19" s="85">
        <v>0</v>
      </c>
      <c r="J19" s="73">
        <f t="shared" si="1"/>
        <v>0</v>
      </c>
    </row>
    <row r="20" spans="2:10" ht="30" customHeight="1" thickBot="1">
      <c r="B20" s="86" t="s">
        <v>65</v>
      </c>
      <c r="C20" s="87">
        <v>0</v>
      </c>
      <c r="D20" s="88">
        <v>0</v>
      </c>
      <c r="E20" s="74">
        <f t="shared" si="0"/>
        <v>0</v>
      </c>
      <c r="G20" s="86" t="s">
        <v>65</v>
      </c>
      <c r="H20" s="87">
        <v>0</v>
      </c>
      <c r="I20" s="88">
        <v>0</v>
      </c>
      <c r="J20" s="74">
        <f t="shared" si="1"/>
        <v>0</v>
      </c>
    </row>
    <row r="21" spans="2:10" ht="30" customHeight="1" thickTop="1" thickBot="1">
      <c r="B21" s="132" t="s">
        <v>57</v>
      </c>
      <c r="C21" s="133"/>
      <c r="D21" s="75">
        <f>SUM(D13:D20)</f>
        <v>0</v>
      </c>
      <c r="E21" s="76">
        <f>SUM(E13:E20)</f>
        <v>0</v>
      </c>
      <c r="G21" s="132" t="s">
        <v>57</v>
      </c>
      <c r="H21" s="133"/>
      <c r="I21" s="75">
        <f>SUM(I13:I20)</f>
        <v>0</v>
      </c>
      <c r="J21" s="76">
        <f>SUM(J13:J20)</f>
        <v>0</v>
      </c>
    </row>
    <row r="22" spans="2:10" ht="6" customHeight="1">
      <c r="B22" s="70"/>
      <c r="C22" s="70"/>
      <c r="D22" s="70"/>
      <c r="E22" s="70"/>
      <c r="G22" s="70"/>
      <c r="H22" s="70"/>
      <c r="I22" s="70"/>
      <c r="J22" s="70"/>
    </row>
    <row r="23" spans="2:10" ht="15" thickBot="1">
      <c r="B23" s="139" t="s">
        <v>66</v>
      </c>
      <c r="C23" s="139"/>
      <c r="D23" s="138"/>
      <c r="E23" s="138"/>
      <c r="G23" s="138" t="s">
        <v>67</v>
      </c>
      <c r="H23" s="138"/>
      <c r="I23" s="138"/>
      <c r="J23" s="138"/>
    </row>
    <row r="24" spans="2:10" ht="6" customHeight="1" thickTop="1" thickBot="1">
      <c r="B24" s="70"/>
      <c r="C24" s="70"/>
      <c r="D24" s="70"/>
      <c r="E24" s="70"/>
      <c r="G24" s="70"/>
      <c r="H24" s="70"/>
      <c r="I24" s="70"/>
      <c r="J24" s="70"/>
    </row>
    <row r="25" spans="2:10">
      <c r="B25" s="71" t="s">
        <v>17</v>
      </c>
      <c r="C25" s="72" t="s">
        <v>55</v>
      </c>
      <c r="D25" s="72" t="s">
        <v>56</v>
      </c>
      <c r="E25" s="72" t="s">
        <v>57</v>
      </c>
      <c r="G25" s="71" t="s">
        <v>17</v>
      </c>
      <c r="H25" s="72" t="s">
        <v>55</v>
      </c>
      <c r="I25" s="72" t="s">
        <v>56</v>
      </c>
      <c r="J25" s="72" t="s">
        <v>57</v>
      </c>
    </row>
    <row r="26" spans="2:10" ht="30" customHeight="1">
      <c r="B26" s="80" t="s">
        <v>58</v>
      </c>
      <c r="C26" s="81">
        <v>0</v>
      </c>
      <c r="D26" s="82">
        <v>0</v>
      </c>
      <c r="E26" s="73">
        <f>C26*D26</f>
        <v>0</v>
      </c>
      <c r="G26" s="80" t="s">
        <v>58</v>
      </c>
      <c r="H26" s="81">
        <v>0</v>
      </c>
      <c r="I26" s="82">
        <v>0</v>
      </c>
      <c r="J26" s="73">
        <f>H26*I26</f>
        <v>0</v>
      </c>
    </row>
    <row r="27" spans="2:10" ht="30" customHeight="1">
      <c r="B27" s="83" t="s">
        <v>59</v>
      </c>
      <c r="C27" s="84">
        <v>0</v>
      </c>
      <c r="D27" s="85">
        <v>0</v>
      </c>
      <c r="E27" s="73">
        <f t="shared" ref="E27:E33" si="2">C27*D27</f>
        <v>0</v>
      </c>
      <c r="G27" s="83" t="s">
        <v>59</v>
      </c>
      <c r="H27" s="84">
        <v>0</v>
      </c>
      <c r="I27" s="85">
        <v>0</v>
      </c>
      <c r="J27" s="73">
        <f t="shared" ref="J27:J33" si="3">H27*I27</f>
        <v>0</v>
      </c>
    </row>
    <row r="28" spans="2:10" ht="30" customHeight="1">
      <c r="B28" s="83" t="s">
        <v>60</v>
      </c>
      <c r="C28" s="84">
        <v>0</v>
      </c>
      <c r="D28" s="85">
        <v>0</v>
      </c>
      <c r="E28" s="73">
        <f t="shared" si="2"/>
        <v>0</v>
      </c>
      <c r="G28" s="83" t="s">
        <v>60</v>
      </c>
      <c r="H28" s="84">
        <v>0</v>
      </c>
      <c r="I28" s="85">
        <v>0</v>
      </c>
      <c r="J28" s="73">
        <f t="shared" si="3"/>
        <v>0</v>
      </c>
    </row>
    <row r="29" spans="2:10" ht="30" customHeight="1">
      <c r="B29" s="83" t="s">
        <v>61</v>
      </c>
      <c r="C29" s="84">
        <v>0</v>
      </c>
      <c r="D29" s="85">
        <v>0</v>
      </c>
      <c r="E29" s="73">
        <f t="shared" si="2"/>
        <v>0</v>
      </c>
      <c r="G29" s="83" t="s">
        <v>61</v>
      </c>
      <c r="H29" s="84">
        <v>0</v>
      </c>
      <c r="I29" s="85">
        <v>0</v>
      </c>
      <c r="J29" s="73">
        <f t="shared" si="3"/>
        <v>0</v>
      </c>
    </row>
    <row r="30" spans="2:10" ht="30" customHeight="1">
      <c r="B30" s="83" t="s">
        <v>62</v>
      </c>
      <c r="C30" s="84">
        <v>0</v>
      </c>
      <c r="D30" s="85">
        <v>0</v>
      </c>
      <c r="E30" s="73">
        <f t="shared" si="2"/>
        <v>0</v>
      </c>
      <c r="G30" s="83" t="s">
        <v>62</v>
      </c>
      <c r="H30" s="84">
        <v>0</v>
      </c>
      <c r="I30" s="85">
        <v>0</v>
      </c>
      <c r="J30" s="73">
        <f t="shared" si="3"/>
        <v>0</v>
      </c>
    </row>
    <row r="31" spans="2:10" ht="30" customHeight="1">
      <c r="B31" s="83" t="s">
        <v>63</v>
      </c>
      <c r="C31" s="84">
        <v>0</v>
      </c>
      <c r="D31" s="85">
        <v>0</v>
      </c>
      <c r="E31" s="73">
        <f t="shared" si="2"/>
        <v>0</v>
      </c>
      <c r="G31" s="83" t="s">
        <v>63</v>
      </c>
      <c r="H31" s="84">
        <v>0</v>
      </c>
      <c r="I31" s="85">
        <v>0</v>
      </c>
      <c r="J31" s="73">
        <f t="shared" si="3"/>
        <v>0</v>
      </c>
    </row>
    <row r="32" spans="2:10" ht="30" customHeight="1">
      <c r="B32" s="83" t="s">
        <v>64</v>
      </c>
      <c r="C32" s="84">
        <v>0</v>
      </c>
      <c r="D32" s="85">
        <v>0</v>
      </c>
      <c r="E32" s="73">
        <f t="shared" si="2"/>
        <v>0</v>
      </c>
      <c r="G32" s="83" t="s">
        <v>64</v>
      </c>
      <c r="H32" s="84">
        <v>0</v>
      </c>
      <c r="I32" s="85">
        <v>0</v>
      </c>
      <c r="J32" s="73">
        <f t="shared" si="3"/>
        <v>0</v>
      </c>
    </row>
    <row r="33" spans="2:10" ht="30" customHeight="1" thickBot="1">
      <c r="B33" s="86" t="s">
        <v>65</v>
      </c>
      <c r="C33" s="87">
        <v>0</v>
      </c>
      <c r="D33" s="88">
        <v>0</v>
      </c>
      <c r="E33" s="74">
        <f t="shared" si="2"/>
        <v>0</v>
      </c>
      <c r="G33" s="86" t="s">
        <v>65</v>
      </c>
      <c r="H33" s="87">
        <v>0</v>
      </c>
      <c r="I33" s="88">
        <v>0</v>
      </c>
      <c r="J33" s="74">
        <f t="shared" si="3"/>
        <v>0</v>
      </c>
    </row>
    <row r="34" spans="2:10" ht="30" customHeight="1" thickTop="1" thickBot="1">
      <c r="B34" s="132" t="s">
        <v>57</v>
      </c>
      <c r="C34" s="133"/>
      <c r="D34" s="75">
        <f>SUM(D26:D33)</f>
        <v>0</v>
      </c>
      <c r="E34" s="76">
        <f>SUM(E26:E33)</f>
        <v>0</v>
      </c>
      <c r="G34" s="132" t="s">
        <v>57</v>
      </c>
      <c r="H34" s="133"/>
      <c r="I34" s="75">
        <f>SUM(I26:I33)</f>
        <v>0</v>
      </c>
      <c r="J34" s="76">
        <f>SUM(J26:J33)</f>
        <v>0</v>
      </c>
    </row>
    <row r="35" spans="2:10" ht="6" customHeight="1">
      <c r="B35" s="70"/>
      <c r="C35" s="70"/>
      <c r="D35" s="70"/>
      <c r="E35" s="70"/>
      <c r="G35" s="70"/>
      <c r="H35" s="70"/>
      <c r="I35" s="70"/>
      <c r="J35" s="70"/>
    </row>
    <row r="36" spans="2:10">
      <c r="B36" s="138" t="s">
        <v>68</v>
      </c>
      <c r="C36" s="138"/>
      <c r="D36" s="138"/>
      <c r="E36" s="138"/>
      <c r="G36" s="138" t="s">
        <v>69</v>
      </c>
      <c r="H36" s="138"/>
      <c r="I36" s="138"/>
      <c r="J36" s="138"/>
    </row>
    <row r="37" spans="2:10" ht="6" customHeight="1" thickBot="1">
      <c r="B37" s="70"/>
      <c r="C37" s="70"/>
      <c r="D37" s="70"/>
      <c r="E37" s="70"/>
      <c r="G37" s="70"/>
      <c r="H37" s="70"/>
      <c r="I37" s="70"/>
      <c r="J37" s="70"/>
    </row>
    <row r="38" spans="2:10">
      <c r="B38" s="71" t="s">
        <v>17</v>
      </c>
      <c r="C38" s="72" t="s">
        <v>55</v>
      </c>
      <c r="D38" s="72" t="s">
        <v>56</v>
      </c>
      <c r="E38" s="72" t="s">
        <v>57</v>
      </c>
      <c r="G38" s="71" t="s">
        <v>17</v>
      </c>
      <c r="H38" s="72" t="s">
        <v>55</v>
      </c>
      <c r="I38" s="72" t="s">
        <v>56</v>
      </c>
      <c r="J38" s="72" t="s">
        <v>57</v>
      </c>
    </row>
    <row r="39" spans="2:10" ht="30" customHeight="1">
      <c r="B39" s="80" t="s">
        <v>58</v>
      </c>
      <c r="C39" s="81">
        <v>0</v>
      </c>
      <c r="D39" s="82">
        <v>0</v>
      </c>
      <c r="E39" s="73">
        <f>C39*D39</f>
        <v>0</v>
      </c>
      <c r="G39" s="80" t="s">
        <v>58</v>
      </c>
      <c r="H39" s="81">
        <v>0</v>
      </c>
      <c r="I39" s="82">
        <v>0</v>
      </c>
      <c r="J39" s="73">
        <f>H39*I39</f>
        <v>0</v>
      </c>
    </row>
    <row r="40" spans="2:10" ht="30" customHeight="1">
      <c r="B40" s="83" t="s">
        <v>59</v>
      </c>
      <c r="C40" s="84">
        <v>0</v>
      </c>
      <c r="D40" s="85">
        <v>0</v>
      </c>
      <c r="E40" s="73">
        <f t="shared" ref="E40:E46" si="4">C40*D40</f>
        <v>0</v>
      </c>
      <c r="G40" s="83" t="s">
        <v>59</v>
      </c>
      <c r="H40" s="84">
        <v>0</v>
      </c>
      <c r="I40" s="85">
        <v>0</v>
      </c>
      <c r="J40" s="73">
        <f t="shared" ref="J40:J46" si="5">H40*I40</f>
        <v>0</v>
      </c>
    </row>
    <row r="41" spans="2:10" ht="30" customHeight="1">
      <c r="B41" s="83" t="s">
        <v>60</v>
      </c>
      <c r="C41" s="84">
        <v>0</v>
      </c>
      <c r="D41" s="85">
        <v>0</v>
      </c>
      <c r="E41" s="73">
        <f t="shared" si="4"/>
        <v>0</v>
      </c>
      <c r="G41" s="83" t="s">
        <v>60</v>
      </c>
      <c r="H41" s="84">
        <v>0</v>
      </c>
      <c r="I41" s="85">
        <v>0</v>
      </c>
      <c r="J41" s="73">
        <f t="shared" si="5"/>
        <v>0</v>
      </c>
    </row>
    <row r="42" spans="2:10" ht="30" customHeight="1">
      <c r="B42" s="83" t="s">
        <v>61</v>
      </c>
      <c r="C42" s="84">
        <v>0</v>
      </c>
      <c r="D42" s="85">
        <v>0</v>
      </c>
      <c r="E42" s="73">
        <f t="shared" si="4"/>
        <v>0</v>
      </c>
      <c r="G42" s="83" t="s">
        <v>61</v>
      </c>
      <c r="H42" s="84">
        <v>0</v>
      </c>
      <c r="I42" s="85">
        <v>0</v>
      </c>
      <c r="J42" s="73">
        <f t="shared" si="5"/>
        <v>0</v>
      </c>
    </row>
    <row r="43" spans="2:10" ht="30" customHeight="1">
      <c r="B43" s="83" t="s">
        <v>62</v>
      </c>
      <c r="C43" s="84">
        <v>0</v>
      </c>
      <c r="D43" s="85">
        <v>0</v>
      </c>
      <c r="E43" s="73">
        <f t="shared" si="4"/>
        <v>0</v>
      </c>
      <c r="G43" s="83" t="s">
        <v>62</v>
      </c>
      <c r="H43" s="84">
        <v>0</v>
      </c>
      <c r="I43" s="85">
        <v>0</v>
      </c>
      <c r="J43" s="73">
        <f t="shared" si="5"/>
        <v>0</v>
      </c>
    </row>
    <row r="44" spans="2:10" ht="30" customHeight="1">
      <c r="B44" s="83" t="s">
        <v>63</v>
      </c>
      <c r="C44" s="84">
        <v>0</v>
      </c>
      <c r="D44" s="85">
        <v>0</v>
      </c>
      <c r="E44" s="73">
        <f t="shared" si="4"/>
        <v>0</v>
      </c>
      <c r="G44" s="83" t="s">
        <v>63</v>
      </c>
      <c r="H44" s="84">
        <v>0</v>
      </c>
      <c r="I44" s="85">
        <v>0</v>
      </c>
      <c r="J44" s="73">
        <f t="shared" si="5"/>
        <v>0</v>
      </c>
    </row>
    <row r="45" spans="2:10" ht="30" customHeight="1">
      <c r="B45" s="83" t="s">
        <v>64</v>
      </c>
      <c r="C45" s="84">
        <v>0</v>
      </c>
      <c r="D45" s="85">
        <v>0</v>
      </c>
      <c r="E45" s="73">
        <f t="shared" si="4"/>
        <v>0</v>
      </c>
      <c r="G45" s="83" t="s">
        <v>64</v>
      </c>
      <c r="H45" s="84">
        <v>0</v>
      </c>
      <c r="I45" s="85">
        <v>0</v>
      </c>
      <c r="J45" s="73">
        <f t="shared" si="5"/>
        <v>0</v>
      </c>
    </row>
    <row r="46" spans="2:10" ht="30" customHeight="1" thickBot="1">
      <c r="B46" s="86" t="s">
        <v>65</v>
      </c>
      <c r="C46" s="87">
        <v>0</v>
      </c>
      <c r="D46" s="88">
        <v>0</v>
      </c>
      <c r="E46" s="74">
        <f t="shared" si="4"/>
        <v>0</v>
      </c>
      <c r="G46" s="86" t="s">
        <v>65</v>
      </c>
      <c r="H46" s="87">
        <v>0</v>
      </c>
      <c r="I46" s="88">
        <v>0</v>
      </c>
      <c r="J46" s="74">
        <f t="shared" si="5"/>
        <v>0</v>
      </c>
    </row>
    <row r="47" spans="2:10" ht="30" customHeight="1" thickTop="1" thickBot="1">
      <c r="B47" s="132" t="s">
        <v>57</v>
      </c>
      <c r="C47" s="133"/>
      <c r="D47" s="75">
        <f>SUM(D39:D46)</f>
        <v>0</v>
      </c>
      <c r="E47" s="76">
        <f>SUM(E39:E46)</f>
        <v>0</v>
      </c>
      <c r="G47" s="132" t="s">
        <v>57</v>
      </c>
      <c r="H47" s="133"/>
      <c r="I47" s="75">
        <f>SUM(I39:I46)</f>
        <v>0</v>
      </c>
      <c r="J47" s="76">
        <f>SUM(J39:J46)</f>
        <v>0</v>
      </c>
    </row>
    <row r="48" spans="2:10" ht="6" customHeight="1">
      <c r="B48" s="70"/>
      <c r="C48" s="70"/>
      <c r="D48" s="70"/>
      <c r="E48" s="70"/>
      <c r="G48" s="70"/>
      <c r="H48" s="70"/>
      <c r="I48" s="70"/>
      <c r="J48" s="70"/>
    </row>
    <row r="49" spans="2:10">
      <c r="B49" s="138" t="s">
        <v>70</v>
      </c>
      <c r="C49" s="138"/>
      <c r="D49" s="138"/>
      <c r="E49" s="138"/>
      <c r="G49" s="138" t="s">
        <v>71</v>
      </c>
      <c r="H49" s="138"/>
      <c r="I49" s="138"/>
      <c r="J49" s="138"/>
    </row>
    <row r="50" spans="2:10" ht="6" customHeight="1" thickBot="1">
      <c r="B50" s="70"/>
      <c r="C50" s="70"/>
      <c r="D50" s="70"/>
      <c r="E50" s="70"/>
      <c r="G50" s="70"/>
      <c r="H50" s="70"/>
      <c r="I50" s="70"/>
      <c r="J50" s="70"/>
    </row>
    <row r="51" spans="2:10">
      <c r="B51" s="71" t="s">
        <v>17</v>
      </c>
      <c r="C51" s="72" t="s">
        <v>55</v>
      </c>
      <c r="D51" s="72" t="s">
        <v>56</v>
      </c>
      <c r="E51" s="72" t="s">
        <v>57</v>
      </c>
      <c r="G51" s="71" t="s">
        <v>17</v>
      </c>
      <c r="H51" s="72" t="s">
        <v>55</v>
      </c>
      <c r="I51" s="72" t="s">
        <v>56</v>
      </c>
      <c r="J51" s="72" t="s">
        <v>57</v>
      </c>
    </row>
    <row r="52" spans="2:10" ht="30" customHeight="1">
      <c r="B52" s="80" t="s">
        <v>58</v>
      </c>
      <c r="C52" s="81">
        <v>0</v>
      </c>
      <c r="D52" s="82">
        <v>0</v>
      </c>
      <c r="E52" s="73">
        <f>C52*D52</f>
        <v>0</v>
      </c>
      <c r="G52" s="80" t="s">
        <v>58</v>
      </c>
      <c r="H52" s="81">
        <v>0</v>
      </c>
      <c r="I52" s="82">
        <v>0</v>
      </c>
      <c r="J52" s="73">
        <f>H52*I52</f>
        <v>0</v>
      </c>
    </row>
    <row r="53" spans="2:10" ht="30" customHeight="1">
      <c r="B53" s="83" t="s">
        <v>59</v>
      </c>
      <c r="C53" s="84">
        <v>0</v>
      </c>
      <c r="D53" s="85">
        <v>0</v>
      </c>
      <c r="E53" s="73">
        <f t="shared" ref="E53:E59" si="6">C53*D53</f>
        <v>0</v>
      </c>
      <c r="G53" s="83" t="s">
        <v>59</v>
      </c>
      <c r="H53" s="84">
        <v>0</v>
      </c>
      <c r="I53" s="85">
        <v>0</v>
      </c>
      <c r="J53" s="73">
        <f t="shared" ref="J53:J59" si="7">H53*I53</f>
        <v>0</v>
      </c>
    </row>
    <row r="54" spans="2:10" ht="30" customHeight="1">
      <c r="B54" s="83" t="s">
        <v>60</v>
      </c>
      <c r="C54" s="84">
        <v>0</v>
      </c>
      <c r="D54" s="85">
        <v>0</v>
      </c>
      <c r="E54" s="73">
        <f t="shared" si="6"/>
        <v>0</v>
      </c>
      <c r="G54" s="83" t="s">
        <v>60</v>
      </c>
      <c r="H54" s="84">
        <v>0</v>
      </c>
      <c r="I54" s="85">
        <v>0</v>
      </c>
      <c r="J54" s="73">
        <f t="shared" si="7"/>
        <v>0</v>
      </c>
    </row>
    <row r="55" spans="2:10" ht="30" customHeight="1">
      <c r="B55" s="83" t="s">
        <v>61</v>
      </c>
      <c r="C55" s="84">
        <v>0</v>
      </c>
      <c r="D55" s="85">
        <v>0</v>
      </c>
      <c r="E55" s="73">
        <f t="shared" si="6"/>
        <v>0</v>
      </c>
      <c r="G55" s="83" t="s">
        <v>61</v>
      </c>
      <c r="H55" s="84">
        <v>0</v>
      </c>
      <c r="I55" s="85">
        <v>0</v>
      </c>
      <c r="J55" s="73">
        <f t="shared" si="7"/>
        <v>0</v>
      </c>
    </row>
    <row r="56" spans="2:10" ht="30" customHeight="1">
      <c r="B56" s="83" t="s">
        <v>62</v>
      </c>
      <c r="C56" s="84">
        <v>0</v>
      </c>
      <c r="D56" s="85">
        <v>0</v>
      </c>
      <c r="E56" s="73">
        <f t="shared" si="6"/>
        <v>0</v>
      </c>
      <c r="G56" s="83" t="s">
        <v>62</v>
      </c>
      <c r="H56" s="84">
        <v>0</v>
      </c>
      <c r="I56" s="85">
        <v>0</v>
      </c>
      <c r="J56" s="73">
        <f t="shared" si="7"/>
        <v>0</v>
      </c>
    </row>
    <row r="57" spans="2:10" ht="30" customHeight="1">
      <c r="B57" s="83" t="s">
        <v>63</v>
      </c>
      <c r="C57" s="84">
        <v>0</v>
      </c>
      <c r="D57" s="85">
        <v>0</v>
      </c>
      <c r="E57" s="73">
        <f t="shared" si="6"/>
        <v>0</v>
      </c>
      <c r="G57" s="83" t="s">
        <v>63</v>
      </c>
      <c r="H57" s="84">
        <v>0</v>
      </c>
      <c r="I57" s="85">
        <v>0</v>
      </c>
      <c r="J57" s="73">
        <f t="shared" si="7"/>
        <v>0</v>
      </c>
    </row>
    <row r="58" spans="2:10" ht="30" customHeight="1">
      <c r="B58" s="83" t="s">
        <v>64</v>
      </c>
      <c r="C58" s="84">
        <v>0</v>
      </c>
      <c r="D58" s="85">
        <v>0</v>
      </c>
      <c r="E58" s="73">
        <f t="shared" si="6"/>
        <v>0</v>
      </c>
      <c r="G58" s="83" t="s">
        <v>64</v>
      </c>
      <c r="H58" s="84">
        <v>0</v>
      </c>
      <c r="I58" s="85">
        <v>0</v>
      </c>
      <c r="J58" s="73">
        <f t="shared" si="7"/>
        <v>0</v>
      </c>
    </row>
    <row r="59" spans="2:10" ht="30" customHeight="1" thickBot="1">
      <c r="B59" s="86" t="s">
        <v>65</v>
      </c>
      <c r="C59" s="87">
        <v>0</v>
      </c>
      <c r="D59" s="88">
        <v>0</v>
      </c>
      <c r="E59" s="74">
        <f t="shared" si="6"/>
        <v>0</v>
      </c>
      <c r="G59" s="86" t="s">
        <v>65</v>
      </c>
      <c r="H59" s="87">
        <v>0</v>
      </c>
      <c r="I59" s="88">
        <v>0</v>
      </c>
      <c r="J59" s="74">
        <f t="shared" si="7"/>
        <v>0</v>
      </c>
    </row>
    <row r="60" spans="2:10" ht="30" customHeight="1" thickTop="1" thickBot="1">
      <c r="B60" s="132" t="s">
        <v>57</v>
      </c>
      <c r="C60" s="133"/>
      <c r="D60" s="75">
        <f>SUM(D52:D59)</f>
        <v>0</v>
      </c>
      <c r="E60" s="76">
        <f>SUM(E52:E59)</f>
        <v>0</v>
      </c>
      <c r="G60" s="132" t="s">
        <v>57</v>
      </c>
      <c r="H60" s="133"/>
      <c r="I60" s="75">
        <f>SUM(I52:I59)</f>
        <v>0</v>
      </c>
      <c r="J60" s="76">
        <f>SUM(J52:J59)</f>
        <v>0</v>
      </c>
    </row>
    <row r="61" spans="2:10" ht="6" customHeight="1">
      <c r="B61" s="70"/>
      <c r="C61" s="70"/>
      <c r="D61" s="70"/>
      <c r="E61" s="70"/>
      <c r="G61" s="70"/>
      <c r="H61" s="70"/>
      <c r="I61" s="70"/>
      <c r="J61" s="70"/>
    </row>
    <row r="62" spans="2:10">
      <c r="B62" s="138" t="s">
        <v>72</v>
      </c>
      <c r="C62" s="138"/>
      <c r="D62" s="138"/>
      <c r="E62" s="77"/>
      <c r="G62" s="69" t="s">
        <v>73</v>
      </c>
      <c r="H62" s="77"/>
      <c r="I62" s="77"/>
      <c r="J62" s="77"/>
    </row>
    <row r="63" spans="2:10" ht="6" customHeight="1" thickBot="1">
      <c r="B63" s="70"/>
      <c r="C63" s="70"/>
      <c r="D63" s="70"/>
      <c r="E63" s="70"/>
      <c r="G63"/>
    </row>
    <row r="64" spans="2:10" ht="16.5" customHeight="1" thickBot="1">
      <c r="B64" s="78" t="s">
        <v>74</v>
      </c>
      <c r="C64" s="79" t="s">
        <v>75</v>
      </c>
      <c r="D64" s="79" t="s">
        <v>57</v>
      </c>
      <c r="E64" s="70"/>
      <c r="G64" s="78" t="s">
        <v>76</v>
      </c>
    </row>
    <row r="65" spans="2:7" ht="27.6" customHeight="1" thickBot="1">
      <c r="B65" s="89">
        <v>0</v>
      </c>
      <c r="C65" s="90">
        <v>0</v>
      </c>
      <c r="D65" s="76">
        <f>B65*C65</f>
        <v>0</v>
      </c>
      <c r="G65" s="94">
        <v>0</v>
      </c>
    </row>
    <row r="66" spans="2:7" ht="9.6" customHeight="1" thickBot="1"/>
    <row r="67" spans="2:7" ht="21.6" customHeight="1" thickBot="1">
      <c r="B67" s="136" t="s">
        <v>77</v>
      </c>
      <c r="C67" s="137"/>
      <c r="D67" s="79" t="s">
        <v>78</v>
      </c>
    </row>
    <row r="68" spans="2:7" ht="30.6" customHeight="1" thickBot="1">
      <c r="B68" s="134" t="s">
        <v>79</v>
      </c>
      <c r="C68" s="135"/>
      <c r="D68" s="91">
        <v>0</v>
      </c>
    </row>
    <row r="69" spans="2:7" ht="30.6" customHeight="1" thickBot="1">
      <c r="B69" s="128" t="s">
        <v>80</v>
      </c>
      <c r="C69" s="129"/>
      <c r="D69" s="92">
        <v>0</v>
      </c>
    </row>
    <row r="70" spans="2:7" ht="30.6" customHeight="1" thickBot="1">
      <c r="B70" s="128" t="s">
        <v>81</v>
      </c>
      <c r="C70" s="129"/>
      <c r="D70" s="92">
        <v>0</v>
      </c>
    </row>
    <row r="71" spans="2:7" ht="30.6" customHeight="1" thickBot="1">
      <c r="B71" s="128" t="s">
        <v>82</v>
      </c>
      <c r="C71" s="129"/>
      <c r="D71" s="92">
        <v>0</v>
      </c>
    </row>
    <row r="72" spans="2:7" ht="30.6" customHeight="1" thickBot="1">
      <c r="B72" s="130" t="s">
        <v>83</v>
      </c>
      <c r="C72" s="131"/>
      <c r="D72" s="93">
        <v>0</v>
      </c>
    </row>
    <row r="73" spans="2:7" ht="30.6" customHeight="1" thickTop="1" thickBot="1">
      <c r="B73" s="132" t="s">
        <v>57</v>
      </c>
      <c r="C73" s="133"/>
      <c r="D73" s="76">
        <f>SUM(D68:D72)</f>
        <v>0</v>
      </c>
    </row>
  </sheetData>
  <sheetProtection algorithmName="SHA-512" hashValue="YgsIaOlRwPCxm56szv2HfpCGYb7FILXup04/EOShwvE1fQHaYVbo14oBYlON267QHZfwvcoF2WlahOXt8Du25g==" saltValue="DwV8fJiF/Gf25/KdyYi65A==" spinCount="100000" sheet="1" objects="1" scenarios="1" formatCells="0" selectLockedCells="1"/>
  <mergeCells count="26">
    <mergeCell ref="B3:J8"/>
    <mergeCell ref="B1:J1"/>
    <mergeCell ref="G23:J23"/>
    <mergeCell ref="G36:J36"/>
    <mergeCell ref="G49:J49"/>
    <mergeCell ref="B49:E49"/>
    <mergeCell ref="B10:E10"/>
    <mergeCell ref="G10:J10"/>
    <mergeCell ref="B23:E23"/>
    <mergeCell ref="B36:E36"/>
    <mergeCell ref="B21:C21"/>
    <mergeCell ref="G21:H21"/>
    <mergeCell ref="B34:C34"/>
    <mergeCell ref="G34:H34"/>
    <mergeCell ref="B47:C47"/>
    <mergeCell ref="G47:H47"/>
    <mergeCell ref="B60:C60"/>
    <mergeCell ref="G60:H60"/>
    <mergeCell ref="B68:C68"/>
    <mergeCell ref="B67:C67"/>
    <mergeCell ref="B62:D62"/>
    <mergeCell ref="B69:C69"/>
    <mergeCell ref="B70:C70"/>
    <mergeCell ref="B71:C71"/>
    <mergeCell ref="B72:C72"/>
    <mergeCell ref="B73:C73"/>
  </mergeCells>
  <phoneticPr fontId="6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3095-2F47-4309-BA8E-5EE50BF27B81}">
  <sheetPr codeName="Sheet5"/>
  <dimension ref="B2:E25"/>
  <sheetViews>
    <sheetView showGridLines="0" workbookViewId="0"/>
  </sheetViews>
  <sheetFormatPr defaultRowHeight="14.45"/>
  <cols>
    <col min="1" max="1" width="4.42578125" customWidth="1"/>
    <col min="2" max="2" width="62.85546875" customWidth="1"/>
    <col min="3" max="5" width="14.5703125" style="2" customWidth="1"/>
  </cols>
  <sheetData>
    <row r="2" spans="2:5">
      <c r="B2" s="140" t="s">
        <v>84</v>
      </c>
      <c r="C2" s="140"/>
      <c r="D2" s="140"/>
      <c r="E2" s="140"/>
    </row>
    <row r="3" spans="2:5" ht="9" customHeight="1" thickBot="1"/>
    <row r="4" spans="2:5" ht="15" thickBot="1">
      <c r="B4" s="11" t="s">
        <v>85</v>
      </c>
      <c r="C4" s="12" t="s">
        <v>56</v>
      </c>
      <c r="D4" s="12" t="s">
        <v>86</v>
      </c>
      <c r="E4" s="13" t="s">
        <v>87</v>
      </c>
    </row>
    <row r="5" spans="2:5" ht="25.5" customHeight="1">
      <c r="B5" s="27" t="s">
        <v>53</v>
      </c>
      <c r="C5" s="57">
        <f>Implementation!D21</f>
        <v>0</v>
      </c>
      <c r="D5" s="28">
        <f>Implementation!E21</f>
        <v>0</v>
      </c>
      <c r="E5" s="61">
        <f t="shared" ref="E5:E13" si="0">IFERROR(D5/C5,0)</f>
        <v>0</v>
      </c>
    </row>
    <row r="6" spans="2:5" ht="25.5" customHeight="1">
      <c r="B6" s="29" t="s">
        <v>54</v>
      </c>
      <c r="C6" s="58">
        <f>Implementation!I21</f>
        <v>0</v>
      </c>
      <c r="D6" s="8">
        <f>Implementation!J21</f>
        <v>0</v>
      </c>
      <c r="E6" s="62">
        <f t="shared" si="0"/>
        <v>0</v>
      </c>
    </row>
    <row r="7" spans="2:5" ht="25.5" customHeight="1">
      <c r="B7" s="29" t="s">
        <v>66</v>
      </c>
      <c r="C7" s="58">
        <f>Implementation!D34</f>
        <v>0</v>
      </c>
      <c r="D7" s="8">
        <f>Implementation!E34</f>
        <v>0</v>
      </c>
      <c r="E7" s="62">
        <f t="shared" si="0"/>
        <v>0</v>
      </c>
    </row>
    <row r="8" spans="2:5" ht="25.5" customHeight="1">
      <c r="B8" s="29" t="s">
        <v>67</v>
      </c>
      <c r="C8" s="58">
        <f>Implementation!I34</f>
        <v>0</v>
      </c>
      <c r="D8" s="8">
        <f>Implementation!J34</f>
        <v>0</v>
      </c>
      <c r="E8" s="62">
        <f t="shared" si="0"/>
        <v>0</v>
      </c>
    </row>
    <row r="9" spans="2:5" ht="25.5" customHeight="1">
      <c r="B9" s="29" t="s">
        <v>68</v>
      </c>
      <c r="C9" s="58">
        <f>Implementation!D47</f>
        <v>0</v>
      </c>
      <c r="D9" s="8">
        <f>Implementation!E47</f>
        <v>0</v>
      </c>
      <c r="E9" s="62">
        <f t="shared" si="0"/>
        <v>0</v>
      </c>
    </row>
    <row r="10" spans="2:5" ht="25.5" customHeight="1">
      <c r="B10" s="29" t="s">
        <v>69</v>
      </c>
      <c r="C10" s="58">
        <f>Implementation!I47</f>
        <v>0</v>
      </c>
      <c r="D10" s="8">
        <f>Implementation!J47</f>
        <v>0</v>
      </c>
      <c r="E10" s="62">
        <f t="shared" si="0"/>
        <v>0</v>
      </c>
    </row>
    <row r="11" spans="2:5" ht="25.5" customHeight="1">
      <c r="B11" s="29" t="s">
        <v>70</v>
      </c>
      <c r="C11" s="58">
        <f>Implementation!D60</f>
        <v>0</v>
      </c>
      <c r="D11" s="8">
        <f>Implementation!E60</f>
        <v>0</v>
      </c>
      <c r="E11" s="62">
        <f t="shared" si="0"/>
        <v>0</v>
      </c>
    </row>
    <row r="12" spans="2:5" ht="25.5" customHeight="1" thickBot="1">
      <c r="B12" s="30" t="s">
        <v>71</v>
      </c>
      <c r="C12" s="59">
        <f>Implementation!I60</f>
        <v>0</v>
      </c>
      <c r="D12" s="9">
        <f>Implementation!J60</f>
        <v>0</v>
      </c>
      <c r="E12" s="63">
        <f t="shared" si="0"/>
        <v>0</v>
      </c>
    </row>
    <row r="13" spans="2:5" ht="24.6" customHeight="1" thickTop="1">
      <c r="B13" s="31" t="s">
        <v>88</v>
      </c>
      <c r="C13" s="60">
        <f>SUM(C5:C12)</f>
        <v>0</v>
      </c>
      <c r="D13" s="32">
        <f>SUM(D5:D12)</f>
        <v>0</v>
      </c>
      <c r="E13" s="64">
        <f t="shared" si="0"/>
        <v>0</v>
      </c>
    </row>
    <row r="14" spans="2:5" ht="24.6" customHeight="1">
      <c r="B14" s="35" t="s">
        <v>76</v>
      </c>
      <c r="C14" s="38"/>
      <c r="D14" s="39">
        <f>D13*E17</f>
        <v>0</v>
      </c>
      <c r="E14" s="40"/>
    </row>
    <row r="15" spans="2:5" ht="24.6" customHeight="1" thickBot="1">
      <c r="B15" s="33" t="s">
        <v>89</v>
      </c>
      <c r="C15" s="36"/>
      <c r="D15" s="10">
        <f>SUM(D13:D14)</f>
        <v>0</v>
      </c>
      <c r="E15" s="37"/>
    </row>
    <row r="16" spans="2:5" ht="8.4499999999999993" customHeight="1" thickBot="1">
      <c r="B16" s="15"/>
      <c r="C16" s="21"/>
      <c r="D16" s="22"/>
      <c r="E16" s="21"/>
    </row>
    <row r="17" spans="2:5" ht="24.6" customHeight="1">
      <c r="B17" s="15"/>
      <c r="C17" s="141" t="s">
        <v>90</v>
      </c>
      <c r="D17" s="142"/>
      <c r="E17" s="65">
        <f>Implementation!G65</f>
        <v>0</v>
      </c>
    </row>
    <row r="18" spans="2:5" ht="17.100000000000001" customHeight="1">
      <c r="B18" s="1"/>
      <c r="C18" s="5"/>
      <c r="D18" s="6"/>
      <c r="E18" s="7"/>
    </row>
    <row r="19" spans="2:5">
      <c r="B19" s="140" t="s">
        <v>91</v>
      </c>
      <c r="C19" s="140"/>
      <c r="D19" s="34"/>
      <c r="E19" s="34"/>
    </row>
    <row r="20" spans="2:5" ht="9" customHeight="1" thickBot="1"/>
    <row r="21" spans="2:5" ht="15" thickBot="1">
      <c r="B21" s="11" t="s">
        <v>92</v>
      </c>
      <c r="C21" s="11" t="s">
        <v>57</v>
      </c>
    </row>
    <row r="22" spans="2:5" ht="24" customHeight="1">
      <c r="B22" s="27" t="s">
        <v>88</v>
      </c>
      <c r="C22" s="42">
        <f>D13</f>
        <v>0</v>
      </c>
    </row>
    <row r="23" spans="2:5" ht="25.5" customHeight="1">
      <c r="B23" s="29" t="s">
        <v>93</v>
      </c>
      <c r="C23" s="25">
        <f>Implementation!D65</f>
        <v>0</v>
      </c>
    </row>
    <row r="24" spans="2:5" ht="25.5" customHeight="1" thickBot="1">
      <c r="B24" s="30" t="s">
        <v>94</v>
      </c>
      <c r="C24" s="26">
        <f>Implementation!D73</f>
        <v>0</v>
      </c>
    </row>
    <row r="25" spans="2:5" ht="21.6" customHeight="1" thickTop="1" thickBot="1">
      <c r="B25" s="24" t="s">
        <v>95</v>
      </c>
      <c r="C25" s="41">
        <f>SUM(C22:C24)</f>
        <v>0</v>
      </c>
    </row>
  </sheetData>
  <sheetProtection algorithmName="SHA-512" hashValue="728tbB2ezcM3/f0aYX9uEfZlqKbmq8obVwpH4lEJAV6Zfargq/irUCt+b+XE+XNb/f5tRIu9u8Gfsn2KP2poUw==" saltValue="Pr0O6/cWo6ZZK8RwNrYCig==" spinCount="100000" sheet="1" objects="1" scenarios="1" selectLockedCells="1" selectUnlockedCells="1"/>
  <mergeCells count="3">
    <mergeCell ref="B2:E2"/>
    <mergeCell ref="B19:C19"/>
    <mergeCell ref="C17:D17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A30B-F0A1-42DC-A5BB-E304977DF17D}">
  <sheetPr codeName="Sheet6"/>
  <dimension ref="A1:G50"/>
  <sheetViews>
    <sheetView showGridLines="0" workbookViewId="0">
      <selection activeCell="B11" sqref="B11"/>
    </sheetView>
  </sheetViews>
  <sheetFormatPr defaultRowHeight="14.45"/>
  <cols>
    <col min="2" max="2" width="46.5703125" customWidth="1"/>
    <col min="3" max="3" width="21.140625" customWidth="1"/>
    <col min="4" max="5" width="20.140625" customWidth="1"/>
    <col min="6" max="7" width="12.140625" customWidth="1"/>
  </cols>
  <sheetData>
    <row r="1" spans="1:7" ht="28.5" customHeight="1">
      <c r="A1" s="144" t="s">
        <v>12</v>
      </c>
      <c r="B1" s="144"/>
      <c r="C1" s="144"/>
      <c r="D1" s="144"/>
      <c r="E1" s="144"/>
      <c r="F1" s="144"/>
      <c r="G1" s="144"/>
    </row>
    <row r="9" spans="1:7" s="15" customFormat="1" ht="21.6" customHeight="1" thickBot="1">
      <c r="B9" s="143" t="s">
        <v>96</v>
      </c>
      <c r="C9" s="143"/>
      <c r="D9" s="143"/>
      <c r="E9" s="143"/>
    </row>
    <row r="10" spans="1:7" s="15" customFormat="1" ht="20.45" customHeight="1">
      <c r="B10" s="43" t="s">
        <v>97</v>
      </c>
      <c r="C10" s="44" t="s">
        <v>98</v>
      </c>
      <c r="D10" s="44" t="s">
        <v>55</v>
      </c>
      <c r="E10" s="45" t="s">
        <v>99</v>
      </c>
    </row>
    <row r="11" spans="1:7" ht="21.95" customHeight="1">
      <c r="B11" s="95" t="s">
        <v>100</v>
      </c>
      <c r="C11" s="96">
        <v>0</v>
      </c>
      <c r="D11" s="97">
        <v>0</v>
      </c>
      <c r="E11" s="25">
        <f>C11*D11</f>
        <v>0</v>
      </c>
    </row>
    <row r="12" spans="1:7" ht="21.95" customHeight="1">
      <c r="B12" s="95" t="s">
        <v>101</v>
      </c>
      <c r="C12" s="96">
        <v>0</v>
      </c>
      <c r="D12" s="97">
        <v>0</v>
      </c>
      <c r="E12" s="25">
        <f t="shared" ref="E12:E22" si="0">C12*D12</f>
        <v>0</v>
      </c>
    </row>
    <row r="13" spans="1:7" ht="21.95" customHeight="1">
      <c r="B13" s="95" t="s">
        <v>102</v>
      </c>
      <c r="C13" s="96">
        <v>0</v>
      </c>
      <c r="D13" s="97">
        <v>0</v>
      </c>
      <c r="E13" s="25">
        <f t="shared" si="0"/>
        <v>0</v>
      </c>
    </row>
    <row r="14" spans="1:7" ht="21.95" customHeight="1">
      <c r="B14" s="95" t="s">
        <v>103</v>
      </c>
      <c r="C14" s="96">
        <v>0</v>
      </c>
      <c r="D14" s="97">
        <v>0</v>
      </c>
      <c r="E14" s="25">
        <f t="shared" si="0"/>
        <v>0</v>
      </c>
    </row>
    <row r="15" spans="1:7" ht="21.95" customHeight="1">
      <c r="B15" s="95" t="s">
        <v>104</v>
      </c>
      <c r="C15" s="96">
        <v>0</v>
      </c>
      <c r="D15" s="97">
        <v>0</v>
      </c>
      <c r="E15" s="25">
        <f t="shared" si="0"/>
        <v>0</v>
      </c>
    </row>
    <row r="16" spans="1:7" ht="21.95" customHeight="1">
      <c r="B16" s="95" t="s">
        <v>105</v>
      </c>
      <c r="C16" s="96">
        <v>0</v>
      </c>
      <c r="D16" s="97">
        <v>0</v>
      </c>
      <c r="E16" s="25">
        <f t="shared" si="0"/>
        <v>0</v>
      </c>
    </row>
    <row r="17" spans="2:5" ht="21.95" customHeight="1">
      <c r="B17" s="95" t="s">
        <v>106</v>
      </c>
      <c r="C17" s="96">
        <v>0</v>
      </c>
      <c r="D17" s="97">
        <v>0</v>
      </c>
      <c r="E17" s="25">
        <f t="shared" si="0"/>
        <v>0</v>
      </c>
    </row>
    <row r="18" spans="2:5" ht="21.95" customHeight="1">
      <c r="B18" s="95" t="s">
        <v>107</v>
      </c>
      <c r="C18" s="96">
        <v>0</v>
      </c>
      <c r="D18" s="97">
        <v>0</v>
      </c>
      <c r="E18" s="25">
        <f t="shared" si="0"/>
        <v>0</v>
      </c>
    </row>
    <row r="19" spans="2:5" ht="21.95" customHeight="1">
      <c r="B19" s="95" t="s">
        <v>108</v>
      </c>
      <c r="C19" s="96">
        <v>0</v>
      </c>
      <c r="D19" s="97">
        <v>0</v>
      </c>
      <c r="E19" s="25">
        <f t="shared" si="0"/>
        <v>0</v>
      </c>
    </row>
    <row r="20" spans="2:5" ht="21.95" customHeight="1">
      <c r="B20" s="95" t="s">
        <v>109</v>
      </c>
      <c r="C20" s="96">
        <v>0</v>
      </c>
      <c r="D20" s="97">
        <v>0</v>
      </c>
      <c r="E20" s="25">
        <f t="shared" si="0"/>
        <v>0</v>
      </c>
    </row>
    <row r="21" spans="2:5" ht="21.95" customHeight="1">
      <c r="B21" s="95" t="s">
        <v>110</v>
      </c>
      <c r="C21" s="96">
        <v>0</v>
      </c>
      <c r="D21" s="97">
        <v>0</v>
      </c>
      <c r="E21" s="25">
        <f t="shared" si="0"/>
        <v>0</v>
      </c>
    </row>
    <row r="22" spans="2:5" ht="21.95" customHeight="1" thickBot="1">
      <c r="B22" s="98" t="s">
        <v>111</v>
      </c>
      <c r="C22" s="99">
        <v>0</v>
      </c>
      <c r="D22" s="87">
        <v>0</v>
      </c>
      <c r="E22" s="26">
        <f t="shared" si="0"/>
        <v>0</v>
      </c>
    </row>
    <row r="23" spans="2:5" ht="24.95" customHeight="1" thickTop="1" thickBot="1">
      <c r="B23" s="145" t="s">
        <v>112</v>
      </c>
      <c r="C23" s="146"/>
      <c r="D23" s="146"/>
      <c r="E23" s="46">
        <f>SUM(E11:E22)</f>
        <v>0</v>
      </c>
    </row>
    <row r="24" spans="2:5" ht="13.5" customHeight="1" thickBot="1">
      <c r="D24" s="16"/>
      <c r="E24" s="17"/>
    </row>
    <row r="25" spans="2:5" ht="24.95" customHeight="1">
      <c r="B25" s="48" t="s">
        <v>113</v>
      </c>
      <c r="C25" s="51">
        <f>E23*12</f>
        <v>0</v>
      </c>
      <c r="D25" s="16"/>
      <c r="E25" s="17"/>
    </row>
    <row r="26" spans="2:5" ht="27.6" customHeight="1">
      <c r="B26" s="49" t="s">
        <v>114</v>
      </c>
      <c r="C26" s="100">
        <v>0</v>
      </c>
      <c r="D26" s="16"/>
      <c r="E26" s="17"/>
    </row>
    <row r="27" spans="2:5" ht="27.6" customHeight="1">
      <c r="B27" s="49" t="s">
        <v>115</v>
      </c>
      <c r="C27" s="52">
        <f>C25*(1+C26)</f>
        <v>0</v>
      </c>
      <c r="D27" s="16"/>
      <c r="E27" s="17"/>
    </row>
    <row r="28" spans="2:5" ht="27.6" customHeight="1">
      <c r="B28" s="49" t="s">
        <v>116</v>
      </c>
      <c r="C28" s="52">
        <f>C27*(1+C26)</f>
        <v>0</v>
      </c>
      <c r="D28" s="16"/>
      <c r="E28" s="17"/>
    </row>
    <row r="29" spans="2:5" ht="27.6" customHeight="1" thickBot="1">
      <c r="B29" s="50" t="s">
        <v>117</v>
      </c>
      <c r="C29" s="53">
        <f>SUM(C25,C27,C28)</f>
        <v>0</v>
      </c>
      <c r="D29" s="16"/>
      <c r="E29" s="17"/>
    </row>
    <row r="30" spans="2:5" ht="33" customHeight="1"/>
    <row r="31" spans="2:5" ht="21.95" customHeight="1">
      <c r="B31" s="143" t="s">
        <v>118</v>
      </c>
      <c r="C31" s="143"/>
      <c r="D31" s="143"/>
      <c r="E31" s="143"/>
    </row>
    <row r="32" spans="2:5">
      <c r="B32" s="14" t="s">
        <v>119</v>
      </c>
      <c r="C32" s="14" t="s">
        <v>120</v>
      </c>
      <c r="D32" s="14" t="s">
        <v>121</v>
      </c>
      <c r="E32" s="14" t="s">
        <v>122</v>
      </c>
    </row>
    <row r="33" spans="2:5" ht="22.5" customHeight="1">
      <c r="B33" s="101" t="s">
        <v>123</v>
      </c>
      <c r="C33" s="84">
        <v>0</v>
      </c>
      <c r="D33" s="84">
        <v>0</v>
      </c>
      <c r="E33" s="84">
        <v>0</v>
      </c>
    </row>
    <row r="34" spans="2:5" ht="22.5" customHeight="1">
      <c r="B34" s="101" t="s">
        <v>124</v>
      </c>
      <c r="C34" s="84">
        <v>0</v>
      </c>
      <c r="D34" s="84">
        <v>0</v>
      </c>
      <c r="E34" s="84">
        <v>0</v>
      </c>
    </row>
    <row r="35" spans="2:5" ht="22.5" customHeight="1">
      <c r="B35" s="101" t="s">
        <v>125</v>
      </c>
      <c r="C35" s="84">
        <v>0</v>
      </c>
      <c r="D35" s="84">
        <v>0</v>
      </c>
      <c r="E35" s="84">
        <v>0</v>
      </c>
    </row>
    <row r="36" spans="2:5" ht="22.5" customHeight="1">
      <c r="B36" s="101" t="s">
        <v>126</v>
      </c>
      <c r="C36" s="84">
        <v>0</v>
      </c>
      <c r="D36" s="84">
        <v>0</v>
      </c>
      <c r="E36" s="84">
        <v>0</v>
      </c>
    </row>
    <row r="37" spans="2:5" ht="22.5" customHeight="1">
      <c r="B37" s="101" t="s">
        <v>127</v>
      </c>
      <c r="C37" s="84">
        <v>0</v>
      </c>
      <c r="D37" s="84">
        <v>0</v>
      </c>
      <c r="E37" s="84">
        <v>0</v>
      </c>
    </row>
    <row r="38" spans="2:5" ht="22.5" customHeight="1">
      <c r="B38" s="101" t="s">
        <v>128</v>
      </c>
      <c r="C38" s="84">
        <v>0</v>
      </c>
      <c r="D38" s="84">
        <v>0</v>
      </c>
      <c r="E38" s="84">
        <v>0</v>
      </c>
    </row>
    <row r="39" spans="2:5" ht="22.5" customHeight="1">
      <c r="B39" s="101" t="s">
        <v>129</v>
      </c>
      <c r="C39" s="84">
        <v>0</v>
      </c>
      <c r="D39" s="84">
        <v>0</v>
      </c>
      <c r="E39" s="84">
        <v>0</v>
      </c>
    </row>
    <row r="40" spans="2:5" ht="22.5" customHeight="1">
      <c r="B40" s="101" t="s">
        <v>130</v>
      </c>
      <c r="C40" s="84">
        <v>0</v>
      </c>
      <c r="D40" s="84">
        <v>0</v>
      </c>
      <c r="E40" s="84">
        <v>0</v>
      </c>
    </row>
    <row r="41" spans="2:5" ht="22.5" customHeight="1">
      <c r="B41" s="101" t="s">
        <v>131</v>
      </c>
      <c r="C41" s="84">
        <v>0</v>
      </c>
      <c r="D41" s="84">
        <v>0</v>
      </c>
      <c r="E41" s="84">
        <v>0</v>
      </c>
    </row>
    <row r="42" spans="2:5" ht="22.5" customHeight="1">
      <c r="B42" s="101" t="s">
        <v>132</v>
      </c>
      <c r="C42" s="84">
        <v>0</v>
      </c>
      <c r="D42" s="84">
        <v>0</v>
      </c>
      <c r="E42" s="84">
        <v>0</v>
      </c>
    </row>
    <row r="43" spans="2:5" ht="22.5" customHeight="1">
      <c r="B43" s="101" t="s">
        <v>133</v>
      </c>
      <c r="C43" s="84">
        <v>0</v>
      </c>
      <c r="D43" s="84">
        <v>0</v>
      </c>
      <c r="E43" s="84">
        <v>0</v>
      </c>
    </row>
    <row r="44" spans="2:5" ht="22.5" customHeight="1" thickBot="1">
      <c r="B44" s="98" t="s">
        <v>134</v>
      </c>
      <c r="C44" s="87">
        <v>0</v>
      </c>
      <c r="D44" s="87">
        <v>0</v>
      </c>
      <c r="E44" s="87">
        <v>0</v>
      </c>
    </row>
    <row r="45" spans="2:5" ht="22.5" customHeight="1" thickTop="1">
      <c r="B45" s="47" t="s">
        <v>112</v>
      </c>
      <c r="C45" s="18">
        <f>SUM(C33:C44)</f>
        <v>0</v>
      </c>
      <c r="D45" s="18">
        <f>SUM(D33:D44)</f>
        <v>0</v>
      </c>
      <c r="E45" s="18">
        <f>SUM(E33:E44)</f>
        <v>0</v>
      </c>
    </row>
    <row r="46" spans="2:5" ht="15" thickBot="1"/>
    <row r="47" spans="2:5" ht="24.95" customHeight="1">
      <c r="B47" s="48" t="s">
        <v>113</v>
      </c>
      <c r="C47" s="51">
        <f>C45*12</f>
        <v>0</v>
      </c>
      <c r="D47" s="16"/>
      <c r="E47" s="17"/>
    </row>
    <row r="48" spans="2:5" ht="27.6" customHeight="1">
      <c r="B48" s="49" t="s">
        <v>115</v>
      </c>
      <c r="C48" s="52">
        <f>D45*12</f>
        <v>0</v>
      </c>
      <c r="D48" s="16"/>
      <c r="E48" s="17"/>
    </row>
    <row r="49" spans="2:5" ht="27.6" customHeight="1">
      <c r="B49" s="49" t="s">
        <v>116</v>
      </c>
      <c r="C49" s="52">
        <f>E45*12</f>
        <v>0</v>
      </c>
      <c r="D49" s="16"/>
      <c r="E49" s="17"/>
    </row>
    <row r="50" spans="2:5" ht="27.6" customHeight="1" thickBot="1">
      <c r="B50" s="50" t="s">
        <v>117</v>
      </c>
      <c r="C50" s="53">
        <f>SUM(C47,C48,C49)</f>
        <v>0</v>
      </c>
      <c r="D50" s="16"/>
      <c r="E50" s="17"/>
    </row>
  </sheetData>
  <sheetProtection algorithmName="SHA-512" hashValue="Yiu/coQBaeypViyOAt4OUdiWIoYjGNKUUE8fTxkiuKiGs7Kb7CzcbqoPvX3RQux+8S3y1aUeKxBzqR3CDsG3Kg==" saltValue="jusmFtiQm/9DwqFsBCQErQ==" spinCount="100000" sheet="1" objects="1" scenarios="1" selectLockedCells="1"/>
  <mergeCells count="4">
    <mergeCell ref="B9:E9"/>
    <mergeCell ref="A1:G1"/>
    <mergeCell ref="B31:E31"/>
    <mergeCell ref="B23:D23"/>
  </mergeCells>
  <phoneticPr fontId="6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6933-CA33-4A74-A730-D7CB83AC4960}">
  <sheetPr codeName="Sheet7"/>
  <dimension ref="B1:J72"/>
  <sheetViews>
    <sheetView showGridLines="0" workbookViewId="0">
      <selection activeCell="C10" sqref="C10"/>
    </sheetView>
  </sheetViews>
  <sheetFormatPr defaultRowHeight="14.45"/>
  <cols>
    <col min="1" max="1" width="2.5703125" customWidth="1"/>
    <col min="2" max="2" width="57.28515625" customWidth="1"/>
    <col min="3" max="3" width="20.42578125" customWidth="1"/>
  </cols>
  <sheetData>
    <row r="1" spans="2:10" ht="59.1" customHeight="1">
      <c r="B1" s="125" t="s">
        <v>135</v>
      </c>
      <c r="C1" s="125"/>
      <c r="D1" s="23"/>
      <c r="E1" s="23"/>
      <c r="F1" s="23"/>
      <c r="G1" s="23"/>
      <c r="H1" s="23"/>
      <c r="I1" s="23"/>
      <c r="J1" s="23"/>
    </row>
    <row r="2" spans="2:10" ht="12.95" customHeight="1">
      <c r="B2" s="3"/>
      <c r="G2" s="3"/>
    </row>
    <row r="3" spans="2:10">
      <c r="B3" s="127"/>
      <c r="C3" s="127"/>
      <c r="D3" s="127"/>
      <c r="E3" s="127"/>
      <c r="F3" s="127"/>
      <c r="G3" s="127"/>
      <c r="H3" s="127"/>
      <c r="I3" s="127"/>
      <c r="J3" s="127"/>
    </row>
    <row r="4" spans="2:10">
      <c r="B4" s="127"/>
      <c r="C4" s="127"/>
      <c r="D4" s="127"/>
      <c r="E4" s="127"/>
      <c r="F4" s="127"/>
      <c r="G4" s="127"/>
      <c r="H4" s="127"/>
      <c r="I4" s="127"/>
      <c r="J4" s="127"/>
    </row>
    <row r="5" spans="2:10">
      <c r="B5" s="127"/>
      <c r="C5" s="127"/>
      <c r="D5" s="127"/>
      <c r="E5" s="127"/>
      <c r="F5" s="127"/>
      <c r="G5" s="127"/>
      <c r="H5" s="127"/>
      <c r="I5" s="127"/>
      <c r="J5" s="127"/>
    </row>
    <row r="6" spans="2:10">
      <c r="B6" s="127"/>
      <c r="C6" s="127"/>
      <c r="D6" s="127"/>
      <c r="E6" s="127"/>
      <c r="F6" s="127"/>
      <c r="G6" s="127"/>
      <c r="H6" s="127"/>
      <c r="I6" s="127"/>
      <c r="J6" s="127"/>
    </row>
    <row r="7" spans="2:10">
      <c r="B7" s="127"/>
      <c r="C7" s="127"/>
      <c r="D7" s="127"/>
      <c r="E7" s="127"/>
      <c r="F7" s="127"/>
      <c r="G7" s="127"/>
      <c r="H7" s="127"/>
      <c r="I7" s="127"/>
      <c r="J7" s="127"/>
    </row>
    <row r="8" spans="2:10" ht="15" thickBot="1">
      <c r="B8" s="127"/>
      <c r="C8" s="127"/>
      <c r="D8" s="127"/>
      <c r="E8" s="127"/>
      <c r="F8" s="127"/>
      <c r="G8" s="127"/>
      <c r="H8" s="127"/>
      <c r="I8" s="127"/>
      <c r="J8" s="127"/>
    </row>
    <row r="9" spans="2:10" ht="25.5" customHeight="1">
      <c r="B9" s="19" t="s">
        <v>136</v>
      </c>
      <c r="C9" s="20" t="s">
        <v>137</v>
      </c>
    </row>
    <row r="10" spans="2:10" ht="23.1" customHeight="1">
      <c r="B10" s="54" t="s">
        <v>138</v>
      </c>
      <c r="C10" s="102">
        <v>0</v>
      </c>
    </row>
    <row r="11" spans="2:10" ht="23.1" customHeight="1">
      <c r="B11" s="55" t="s">
        <v>139</v>
      </c>
      <c r="C11" s="103">
        <v>0</v>
      </c>
    </row>
    <row r="12" spans="2:10" ht="23.1" customHeight="1">
      <c r="B12" s="55" t="s">
        <v>140</v>
      </c>
      <c r="C12" s="103">
        <v>0</v>
      </c>
    </row>
    <row r="13" spans="2:10" ht="23.1" customHeight="1">
      <c r="B13" s="55" t="s">
        <v>141</v>
      </c>
      <c r="C13" s="103">
        <v>0</v>
      </c>
    </row>
    <row r="14" spans="2:10" ht="23.1" customHeight="1">
      <c r="B14" s="55" t="s">
        <v>142</v>
      </c>
      <c r="C14" s="103">
        <v>0</v>
      </c>
    </row>
    <row r="15" spans="2:10" ht="23.1" customHeight="1">
      <c r="B15" s="55" t="s">
        <v>143</v>
      </c>
      <c r="C15" s="103">
        <v>0</v>
      </c>
    </row>
    <row r="16" spans="2:10" ht="23.1" customHeight="1">
      <c r="B16" s="55" t="s">
        <v>144</v>
      </c>
      <c r="C16" s="103">
        <v>0</v>
      </c>
    </row>
    <row r="17" spans="2:3" ht="23.1" customHeight="1">
      <c r="B17" s="55" t="s">
        <v>145</v>
      </c>
      <c r="C17" s="103">
        <v>0</v>
      </c>
    </row>
    <row r="18" spans="2:3" ht="23.1" customHeight="1">
      <c r="B18" s="55" t="s">
        <v>146</v>
      </c>
      <c r="C18" s="103">
        <v>0</v>
      </c>
    </row>
    <row r="19" spans="2:3" ht="23.1" customHeight="1">
      <c r="B19" s="55" t="s">
        <v>147</v>
      </c>
      <c r="C19" s="103">
        <v>0</v>
      </c>
    </row>
    <row r="20" spans="2:3" ht="23.1" customHeight="1">
      <c r="B20" s="55" t="s">
        <v>148</v>
      </c>
      <c r="C20" s="103">
        <v>0</v>
      </c>
    </row>
    <row r="21" spans="2:3" ht="23.1" customHeight="1">
      <c r="B21" s="55" t="s">
        <v>149</v>
      </c>
      <c r="C21" s="103">
        <v>0</v>
      </c>
    </row>
    <row r="22" spans="2:3" ht="23.1" customHeight="1">
      <c r="B22" s="55" t="s">
        <v>150</v>
      </c>
      <c r="C22" s="103">
        <v>0</v>
      </c>
    </row>
    <row r="23" spans="2:3" ht="23.1" customHeight="1">
      <c r="B23" s="55" t="s">
        <v>151</v>
      </c>
      <c r="C23" s="103">
        <v>0</v>
      </c>
    </row>
    <row r="24" spans="2:3" ht="23.1" customHeight="1">
      <c r="B24" s="55" t="s">
        <v>152</v>
      </c>
      <c r="C24" s="103">
        <v>0</v>
      </c>
    </row>
    <row r="25" spans="2:3" ht="23.1" customHeight="1">
      <c r="B25" s="55" t="s">
        <v>153</v>
      </c>
      <c r="C25" s="103">
        <v>0</v>
      </c>
    </row>
    <row r="26" spans="2:3" ht="23.1" customHeight="1">
      <c r="B26" s="55" t="s">
        <v>154</v>
      </c>
      <c r="C26" s="103">
        <v>0</v>
      </c>
    </row>
    <row r="27" spans="2:3" ht="23.1" customHeight="1">
      <c r="B27" s="55" t="s">
        <v>155</v>
      </c>
      <c r="C27" s="103">
        <v>0</v>
      </c>
    </row>
    <row r="28" spans="2:3" ht="23.1" customHeight="1">
      <c r="B28" s="55" t="s">
        <v>156</v>
      </c>
      <c r="C28" s="103">
        <v>0</v>
      </c>
    </row>
    <row r="29" spans="2:3" ht="23.1" customHeight="1">
      <c r="B29" s="55" t="s">
        <v>157</v>
      </c>
      <c r="C29" s="103">
        <v>0</v>
      </c>
    </row>
    <row r="30" spans="2:3" ht="23.1" customHeight="1">
      <c r="B30" s="55" t="s">
        <v>158</v>
      </c>
      <c r="C30" s="103">
        <v>0</v>
      </c>
    </row>
    <row r="31" spans="2:3" ht="23.1" customHeight="1">
      <c r="B31" s="55" t="s">
        <v>159</v>
      </c>
      <c r="C31" s="103">
        <v>0</v>
      </c>
    </row>
    <row r="32" spans="2:3" ht="23.1" customHeight="1">
      <c r="B32" s="55" t="s">
        <v>160</v>
      </c>
      <c r="C32" s="103">
        <v>0</v>
      </c>
    </row>
    <row r="33" spans="2:3" ht="23.1" customHeight="1">
      <c r="B33" s="55" t="s">
        <v>161</v>
      </c>
      <c r="C33" s="103">
        <v>0</v>
      </c>
    </row>
    <row r="34" spans="2:3" ht="23.1" customHeight="1">
      <c r="B34" s="55" t="s">
        <v>162</v>
      </c>
      <c r="C34" s="103">
        <v>0</v>
      </c>
    </row>
    <row r="35" spans="2:3" ht="23.1" customHeight="1">
      <c r="B35" s="55" t="s">
        <v>163</v>
      </c>
      <c r="C35" s="103">
        <v>0</v>
      </c>
    </row>
    <row r="36" spans="2:3" ht="23.1" customHeight="1">
      <c r="B36" s="55" t="s">
        <v>164</v>
      </c>
      <c r="C36" s="103">
        <v>0</v>
      </c>
    </row>
    <row r="37" spans="2:3" ht="23.1" customHeight="1">
      <c r="B37" s="55" t="s">
        <v>165</v>
      </c>
      <c r="C37" s="103">
        <v>0</v>
      </c>
    </row>
    <row r="38" spans="2:3" ht="23.1" customHeight="1">
      <c r="B38" s="55" t="s">
        <v>166</v>
      </c>
      <c r="C38" s="103">
        <v>0</v>
      </c>
    </row>
    <row r="39" spans="2:3" ht="23.1" customHeight="1">
      <c r="B39" s="55" t="s">
        <v>167</v>
      </c>
      <c r="C39" s="103">
        <v>0</v>
      </c>
    </row>
    <row r="40" spans="2:3" ht="23.1" customHeight="1">
      <c r="B40" s="55" t="s">
        <v>168</v>
      </c>
      <c r="C40" s="103">
        <v>0</v>
      </c>
    </row>
    <row r="41" spans="2:3" ht="23.1" customHeight="1">
      <c r="B41" s="55" t="s">
        <v>169</v>
      </c>
      <c r="C41" s="103">
        <v>0</v>
      </c>
    </row>
    <row r="42" spans="2:3" ht="23.1" customHeight="1">
      <c r="B42" s="55" t="s">
        <v>170</v>
      </c>
      <c r="C42" s="103">
        <v>0</v>
      </c>
    </row>
    <row r="43" spans="2:3" ht="23.1" customHeight="1">
      <c r="B43" s="55" t="s">
        <v>171</v>
      </c>
      <c r="C43" s="103">
        <v>0</v>
      </c>
    </row>
    <row r="44" spans="2:3" ht="23.1" customHeight="1">
      <c r="B44" s="55" t="s">
        <v>172</v>
      </c>
      <c r="C44" s="103">
        <v>0</v>
      </c>
    </row>
    <row r="45" spans="2:3" ht="23.1" customHeight="1">
      <c r="B45" s="55" t="s">
        <v>173</v>
      </c>
      <c r="C45" s="103">
        <v>0</v>
      </c>
    </row>
    <row r="46" spans="2:3" ht="23.1" customHeight="1">
      <c r="B46" s="55" t="s">
        <v>174</v>
      </c>
      <c r="C46" s="103">
        <v>0</v>
      </c>
    </row>
    <row r="47" spans="2:3" ht="23.1" customHeight="1">
      <c r="B47" s="55" t="s">
        <v>175</v>
      </c>
      <c r="C47" s="103">
        <v>0</v>
      </c>
    </row>
    <row r="48" spans="2:3" ht="23.1" customHeight="1">
      <c r="B48" s="55" t="s">
        <v>176</v>
      </c>
      <c r="C48" s="103">
        <v>0</v>
      </c>
    </row>
    <row r="49" spans="2:3" ht="23.1" customHeight="1">
      <c r="B49" s="55" t="s">
        <v>177</v>
      </c>
      <c r="C49" s="103">
        <v>0</v>
      </c>
    </row>
    <row r="50" spans="2:3" ht="23.1" customHeight="1">
      <c r="B50" s="55" t="s">
        <v>178</v>
      </c>
      <c r="C50" s="103">
        <v>0</v>
      </c>
    </row>
    <row r="51" spans="2:3" ht="23.1" customHeight="1">
      <c r="B51" s="55" t="s">
        <v>179</v>
      </c>
      <c r="C51" s="103">
        <v>0</v>
      </c>
    </row>
    <row r="52" spans="2:3" ht="23.1" customHeight="1">
      <c r="B52" s="55" t="s">
        <v>180</v>
      </c>
      <c r="C52" s="103"/>
    </row>
    <row r="53" spans="2:3" ht="23.1" customHeight="1">
      <c r="B53" s="55" t="s">
        <v>181</v>
      </c>
      <c r="C53" s="103">
        <v>0</v>
      </c>
    </row>
    <row r="54" spans="2:3" ht="23.1" customHeight="1">
      <c r="B54" s="55" t="s">
        <v>182</v>
      </c>
      <c r="C54" s="103">
        <v>0</v>
      </c>
    </row>
    <row r="55" spans="2:3" ht="23.1" customHeight="1">
      <c r="B55" s="55" t="s">
        <v>183</v>
      </c>
      <c r="C55" s="103">
        <v>0</v>
      </c>
    </row>
    <row r="56" spans="2:3" ht="23.1" customHeight="1">
      <c r="B56" s="55" t="s">
        <v>184</v>
      </c>
      <c r="C56" s="103">
        <v>0</v>
      </c>
    </row>
    <row r="57" spans="2:3" ht="23.1" customHeight="1">
      <c r="B57" s="55" t="s">
        <v>185</v>
      </c>
      <c r="C57" s="103">
        <v>0</v>
      </c>
    </row>
    <row r="58" spans="2:3" ht="23.1" customHeight="1">
      <c r="B58" s="55" t="s">
        <v>186</v>
      </c>
      <c r="C58" s="103">
        <v>0</v>
      </c>
    </row>
    <row r="59" spans="2:3" ht="23.1" customHeight="1">
      <c r="B59" s="55" t="s">
        <v>187</v>
      </c>
      <c r="C59" s="103">
        <v>0</v>
      </c>
    </row>
    <row r="60" spans="2:3" ht="23.1" customHeight="1">
      <c r="B60" s="55" t="s">
        <v>188</v>
      </c>
      <c r="C60" s="103">
        <v>0</v>
      </c>
    </row>
    <row r="61" spans="2:3" ht="23.1" customHeight="1">
      <c r="B61" s="55" t="s">
        <v>189</v>
      </c>
      <c r="C61" s="103">
        <v>0</v>
      </c>
    </row>
    <row r="62" spans="2:3" ht="23.1" customHeight="1">
      <c r="B62" s="55" t="s">
        <v>190</v>
      </c>
      <c r="C62" s="103">
        <v>0</v>
      </c>
    </row>
    <row r="63" spans="2:3" ht="23.1" customHeight="1">
      <c r="B63" s="55" t="s">
        <v>191</v>
      </c>
      <c r="C63" s="103">
        <v>0</v>
      </c>
    </row>
    <row r="64" spans="2:3" ht="23.1" customHeight="1">
      <c r="B64" s="55" t="s">
        <v>192</v>
      </c>
      <c r="C64" s="103">
        <v>0</v>
      </c>
    </row>
    <row r="65" spans="2:3" ht="23.1" customHeight="1">
      <c r="B65" s="55" t="s">
        <v>193</v>
      </c>
      <c r="C65" s="103">
        <v>0</v>
      </c>
    </row>
    <row r="66" spans="2:3" ht="23.1" customHeight="1">
      <c r="B66" s="55" t="s">
        <v>194</v>
      </c>
      <c r="C66" s="103">
        <v>0</v>
      </c>
    </row>
    <row r="67" spans="2:3" ht="23.1" customHeight="1">
      <c r="B67" s="55" t="s">
        <v>195</v>
      </c>
      <c r="C67" s="103">
        <v>0</v>
      </c>
    </row>
    <row r="68" spans="2:3" ht="23.1" customHeight="1">
      <c r="B68" s="55" t="s">
        <v>196</v>
      </c>
      <c r="C68" s="103">
        <v>0</v>
      </c>
    </row>
    <row r="69" spans="2:3" ht="23.1" customHeight="1">
      <c r="B69" s="55" t="s">
        <v>197</v>
      </c>
      <c r="C69" s="103">
        <v>0</v>
      </c>
    </row>
    <row r="70" spans="2:3" ht="23.1" customHeight="1">
      <c r="B70" s="55" t="s">
        <v>198</v>
      </c>
      <c r="C70" s="103">
        <v>0</v>
      </c>
    </row>
    <row r="71" spans="2:3" ht="23.1" customHeight="1">
      <c r="B71" s="55" t="s">
        <v>199</v>
      </c>
      <c r="C71" s="103">
        <v>0</v>
      </c>
    </row>
    <row r="72" spans="2:3" ht="23.1" customHeight="1" thickBot="1">
      <c r="B72" s="56" t="s">
        <v>200</v>
      </c>
      <c r="C72" s="104">
        <v>0</v>
      </c>
    </row>
  </sheetData>
  <sheetProtection algorithmName="SHA-512" hashValue="62HyvE6pQgrX8CEEh7S9w8sriivODhNf8M91rq2+J83w+pl6WXRtTqbEYIauFRMwaje8uY42CAGuSsMb0SHVDg==" saltValue="8lVKXqAAuBBPADeklpM0UQ==" spinCount="100000" sheet="1" objects="1" scenarios="1" selectLockedCells="1"/>
  <mergeCells count="2">
    <mergeCell ref="B3:J8"/>
    <mergeCell ref="B1:C1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DAE47478ACD4491DA65C7E211782B" ma:contentTypeVersion="8" ma:contentTypeDescription="Create a new document." ma:contentTypeScope="" ma:versionID="cfed465d716daca9f9c8d1249d9eedca">
  <xsd:schema xmlns:xsd="http://www.w3.org/2001/XMLSchema" xmlns:xs="http://www.w3.org/2001/XMLSchema" xmlns:p="http://schemas.microsoft.com/office/2006/metadata/properties" xmlns:ns2="420146cc-09d1-49b7-96c0-8a866e49edf5" targetNamespace="http://schemas.microsoft.com/office/2006/metadata/properties" ma:root="true" ma:fieldsID="02a453f05adf83cc25be4706a105bcad" ns2:_="">
    <xsd:import namespace="420146cc-09d1-49b7-96c0-8a866e49ed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146cc-09d1-49b7-96c0-8a866e49ed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2AEDD8-D2F5-4DF1-830A-04DF26EE785C}"/>
</file>

<file path=customXml/itemProps2.xml><?xml version="1.0" encoding="utf-8"?>
<ds:datastoreItem xmlns:ds="http://schemas.openxmlformats.org/officeDocument/2006/customXml" ds:itemID="{9919908C-DFC4-4D52-A984-1E4AD5A527B8}"/>
</file>

<file path=customXml/itemProps3.xml><?xml version="1.0" encoding="utf-8"?>
<ds:datastoreItem xmlns:ds="http://schemas.openxmlformats.org/officeDocument/2006/customXml" ds:itemID="{4AF65CC8-498B-407C-80D6-A44C41D55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2025-08-01T20:14:32Z</dcterms:created>
  <dcterms:modified xsi:type="dcterms:W3CDTF">2025-08-04T13:55:33Z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0x010100F08DAE47478ACD4491DA65C7E211782B</vt:lpwstr>
  </property>
</Properties>
</file>